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MN" sheetId="2" r:id="rId1"/>
    <sheet name=" TH" sheetId="3" r:id="rId2"/>
    <sheet name=" THCS" sheetId="4" r:id="rId3"/>
    <sheet name=" THPT" sheetId="5" r:id="rId4"/>
    <sheet name="GDNN" sheetId="6" r:id="rId5"/>
    <sheet name="Thi và KĐCL" sheetId="7" r:id="rId6"/>
  </sheets>
  <definedNames>
    <definedName name="_xlnm.Print_Titles" localSheetId="1">' TH'!$6:$6</definedName>
    <definedName name="_xlnm.Print_Titles" localSheetId="5">'Thi và KĐCL'!$6:$6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8" i="3" l="1"/>
  <c r="G198" i="3"/>
  <c r="E197" i="3"/>
  <c r="G197" i="3"/>
  <c r="E196" i="3"/>
  <c r="G196" i="3"/>
  <c r="E195" i="3"/>
  <c r="G195" i="3"/>
  <c r="E194" i="3"/>
  <c r="G194" i="3"/>
  <c r="E193" i="3"/>
  <c r="G193" i="3"/>
  <c r="E192" i="3"/>
  <c r="G192" i="3"/>
  <c r="E191" i="3"/>
  <c r="G191" i="3"/>
  <c r="E189" i="3"/>
  <c r="G189" i="3"/>
  <c r="E188" i="3"/>
  <c r="G188" i="3"/>
  <c r="E187" i="3"/>
  <c r="G187" i="3"/>
  <c r="E186" i="3"/>
  <c r="G186" i="3"/>
  <c r="E185" i="3"/>
  <c r="G185" i="3"/>
  <c r="E184" i="3"/>
  <c r="G184" i="3"/>
  <c r="E183" i="3"/>
  <c r="G183" i="3"/>
  <c r="E182" i="3"/>
  <c r="G182" i="3"/>
  <c r="E181" i="3"/>
  <c r="G181" i="3"/>
  <c r="E180" i="3"/>
  <c r="G180" i="3"/>
  <c r="E179" i="3"/>
  <c r="G179" i="3"/>
  <c r="E178" i="3"/>
  <c r="G178" i="3"/>
  <c r="E177" i="3"/>
  <c r="G177" i="3"/>
  <c r="E176" i="3"/>
  <c r="G176" i="3"/>
  <c r="E175" i="3"/>
  <c r="G175" i="3"/>
  <c r="E174" i="3"/>
  <c r="G174" i="3"/>
  <c r="E173" i="3"/>
  <c r="G173" i="3"/>
  <c r="E172" i="3"/>
  <c r="G172" i="3"/>
  <c r="E171" i="3"/>
  <c r="G171" i="3"/>
  <c r="E170" i="3"/>
  <c r="G170" i="3"/>
  <c r="E169" i="3"/>
  <c r="G169" i="3"/>
  <c r="E168" i="3"/>
  <c r="G168" i="3"/>
  <c r="E167" i="3"/>
  <c r="G167" i="3"/>
  <c r="E166" i="3"/>
  <c r="G166" i="3"/>
  <c r="E165" i="3"/>
  <c r="G165" i="3"/>
  <c r="E163" i="3"/>
  <c r="G163" i="3"/>
  <c r="E162" i="3"/>
  <c r="G162" i="3"/>
  <c r="E161" i="3"/>
  <c r="G161" i="3"/>
  <c r="E160" i="3"/>
  <c r="G160" i="3"/>
  <c r="E159" i="3"/>
  <c r="G159" i="3"/>
  <c r="E158" i="3"/>
  <c r="G158" i="3"/>
  <c r="E157" i="3"/>
  <c r="G157" i="3"/>
  <c r="E156" i="3"/>
  <c r="G156" i="3"/>
  <c r="E155" i="3"/>
  <c r="G155" i="3"/>
  <c r="E154" i="3"/>
  <c r="G154" i="3"/>
  <c r="E153" i="3"/>
  <c r="G153" i="3"/>
  <c r="E151" i="3"/>
  <c r="G151" i="3"/>
  <c r="E150" i="3"/>
  <c r="G150" i="3"/>
  <c r="E149" i="3"/>
  <c r="G149" i="3"/>
  <c r="E148" i="3"/>
  <c r="G148" i="3"/>
  <c r="E147" i="3"/>
  <c r="G147" i="3"/>
  <c r="E146" i="3"/>
  <c r="G146" i="3"/>
  <c r="E145" i="3"/>
  <c r="G145" i="3"/>
  <c r="E144" i="3"/>
  <c r="G144" i="3"/>
  <c r="E142" i="3"/>
  <c r="G142" i="3"/>
  <c r="E141" i="3"/>
  <c r="G141" i="3"/>
  <c r="E140" i="3"/>
  <c r="G140" i="3"/>
  <c r="E139" i="3"/>
  <c r="G139" i="3"/>
  <c r="E138" i="3"/>
  <c r="G138" i="3"/>
  <c r="E137" i="3"/>
  <c r="G137" i="3"/>
  <c r="E135" i="3"/>
  <c r="G135" i="3"/>
  <c r="E134" i="3"/>
  <c r="G134" i="3"/>
  <c r="E133" i="3"/>
  <c r="G133" i="3"/>
  <c r="E132" i="3"/>
  <c r="G132" i="3"/>
  <c r="E131" i="3"/>
  <c r="G131" i="3"/>
  <c r="E130" i="3"/>
  <c r="G130" i="3"/>
  <c r="E129" i="3"/>
  <c r="G129" i="3"/>
  <c r="E127" i="3"/>
  <c r="G127" i="3"/>
  <c r="E126" i="3"/>
  <c r="G126" i="3"/>
  <c r="E125" i="3"/>
  <c r="G125" i="3"/>
  <c r="E124" i="3"/>
  <c r="G124" i="3"/>
  <c r="E123" i="3"/>
  <c r="G123" i="3"/>
  <c r="E122" i="3"/>
  <c r="G122" i="3"/>
  <c r="E120" i="3"/>
  <c r="G120" i="3"/>
  <c r="E119" i="3"/>
  <c r="G119" i="3"/>
  <c r="E118" i="3"/>
  <c r="G118" i="3"/>
  <c r="E117" i="3"/>
  <c r="G117" i="3"/>
  <c r="E116" i="3"/>
  <c r="G116" i="3"/>
  <c r="E115" i="3"/>
  <c r="G115" i="3"/>
  <c r="E114" i="3"/>
  <c r="G114" i="3"/>
  <c r="E112" i="3"/>
  <c r="G112" i="3"/>
  <c r="E111" i="3"/>
  <c r="G111" i="3"/>
  <c r="E110" i="3"/>
  <c r="G110" i="3"/>
  <c r="E109" i="3"/>
  <c r="G109" i="3"/>
  <c r="E108" i="3"/>
  <c r="G108" i="3"/>
  <c r="E107" i="3"/>
  <c r="G107" i="3"/>
  <c r="E106" i="3"/>
  <c r="G106" i="3"/>
  <c r="E105" i="3"/>
  <c r="G105" i="3"/>
  <c r="E104" i="3"/>
  <c r="G104" i="3"/>
  <c r="E103" i="3"/>
  <c r="G103" i="3"/>
  <c r="E102" i="3"/>
  <c r="G102" i="3"/>
  <c r="E100" i="3"/>
  <c r="G100" i="3"/>
  <c r="E99" i="3"/>
  <c r="G99" i="3"/>
  <c r="E98" i="3"/>
  <c r="G98" i="3"/>
  <c r="E97" i="3"/>
  <c r="G97" i="3"/>
  <c r="E96" i="3"/>
  <c r="G96" i="3"/>
  <c r="E95" i="3"/>
  <c r="G95" i="3"/>
  <c r="E94" i="3"/>
  <c r="G94" i="3"/>
  <c r="E93" i="3"/>
  <c r="G93" i="3"/>
  <c r="E92" i="3"/>
  <c r="G92" i="3"/>
  <c r="E91" i="3"/>
  <c r="G91" i="3"/>
  <c r="E90" i="3"/>
  <c r="G90" i="3"/>
  <c r="E89" i="3"/>
  <c r="G89" i="3"/>
  <c r="E88" i="3"/>
  <c r="G88" i="3"/>
  <c r="E87" i="3"/>
  <c r="G87" i="3"/>
  <c r="E86" i="3"/>
  <c r="G86" i="3"/>
  <c r="E85" i="3"/>
  <c r="G85" i="3"/>
  <c r="E84" i="3"/>
  <c r="G84" i="3"/>
  <c r="E83" i="3"/>
  <c r="G83" i="3"/>
  <c r="E82" i="3"/>
  <c r="G82" i="3"/>
  <c r="E81" i="3"/>
  <c r="G81" i="3"/>
  <c r="E80" i="3"/>
  <c r="G80" i="3"/>
  <c r="E79" i="3"/>
  <c r="G79" i="3"/>
  <c r="E78" i="3"/>
  <c r="G78" i="3"/>
  <c r="E76" i="3"/>
  <c r="G76" i="3"/>
  <c r="E75" i="3"/>
  <c r="G75" i="3"/>
  <c r="E74" i="3"/>
  <c r="G74" i="3"/>
  <c r="E73" i="3"/>
  <c r="G73" i="3"/>
  <c r="E72" i="3"/>
  <c r="G72" i="3"/>
  <c r="E71" i="3"/>
  <c r="G71" i="3"/>
  <c r="E70" i="3"/>
  <c r="G70" i="3"/>
  <c r="E69" i="3"/>
  <c r="G69" i="3"/>
  <c r="E68" i="3"/>
  <c r="G68" i="3"/>
  <c r="E67" i="3"/>
  <c r="G67" i="3"/>
  <c r="E66" i="3"/>
  <c r="G66" i="3"/>
  <c r="E65" i="3"/>
  <c r="G65" i="3"/>
  <c r="E64" i="3"/>
  <c r="G64" i="3"/>
  <c r="E63" i="3"/>
  <c r="G63" i="3"/>
  <c r="E62" i="3"/>
  <c r="G62" i="3"/>
  <c r="E60" i="3"/>
  <c r="G60" i="3"/>
  <c r="E59" i="3"/>
  <c r="G59" i="3"/>
  <c r="E58" i="3"/>
  <c r="G58" i="3"/>
  <c r="E57" i="3"/>
  <c r="G57" i="3"/>
  <c r="E56" i="3"/>
  <c r="G56" i="3"/>
  <c r="E55" i="3"/>
  <c r="G55" i="3"/>
  <c r="E54" i="3"/>
  <c r="G54" i="3"/>
  <c r="E53" i="3"/>
  <c r="G53" i="3"/>
  <c r="E52" i="3"/>
  <c r="G52" i="3"/>
  <c r="E51" i="3"/>
  <c r="G51" i="3"/>
  <c r="E50" i="3"/>
  <c r="G50" i="3"/>
  <c r="E49" i="3"/>
  <c r="G49" i="3"/>
  <c r="E48" i="3"/>
  <c r="G48" i="3"/>
  <c r="E46" i="3"/>
  <c r="G46" i="3"/>
  <c r="E45" i="3"/>
  <c r="G45" i="3"/>
  <c r="E44" i="3"/>
  <c r="G44" i="3"/>
  <c r="E43" i="3"/>
  <c r="G43" i="3"/>
  <c r="E42" i="3"/>
  <c r="G42" i="3"/>
  <c r="E41" i="3"/>
  <c r="G41" i="3"/>
  <c r="E40" i="3"/>
  <c r="G40" i="3"/>
  <c r="E39" i="3"/>
  <c r="G39" i="3"/>
  <c r="E38" i="3"/>
  <c r="G38" i="3"/>
  <c r="E36" i="3"/>
  <c r="G36" i="3"/>
  <c r="E35" i="3"/>
  <c r="G35" i="3"/>
  <c r="E34" i="3"/>
  <c r="G34" i="3"/>
  <c r="E33" i="3"/>
  <c r="G33" i="3"/>
  <c r="E32" i="3"/>
  <c r="G32" i="3"/>
  <c r="E31" i="3"/>
  <c r="G31" i="3"/>
  <c r="E30" i="3"/>
  <c r="G30" i="3"/>
  <c r="E29" i="3"/>
  <c r="G29" i="3"/>
  <c r="E28" i="3"/>
  <c r="G28" i="3"/>
  <c r="E26" i="3"/>
  <c r="G26" i="3"/>
  <c r="E25" i="3"/>
  <c r="G25" i="3"/>
  <c r="E24" i="3"/>
  <c r="G24" i="3"/>
  <c r="E23" i="3"/>
  <c r="G23" i="3"/>
  <c r="E22" i="3"/>
  <c r="G22" i="3"/>
  <c r="E21" i="3"/>
  <c r="G21" i="3"/>
  <c r="E20" i="3"/>
  <c r="G20" i="3"/>
  <c r="E19" i="3"/>
  <c r="G19" i="3"/>
  <c r="E18" i="3"/>
  <c r="G18" i="3"/>
  <c r="E17" i="3"/>
  <c r="G17" i="3"/>
  <c r="E16" i="3"/>
  <c r="G16" i="3"/>
  <c r="E15" i="3"/>
  <c r="G15" i="3"/>
  <c r="E14" i="3"/>
  <c r="G14" i="3"/>
  <c r="E13" i="3"/>
  <c r="G13" i="3"/>
  <c r="E12" i="3"/>
  <c r="G12" i="3"/>
  <c r="E11" i="3"/>
  <c r="G11" i="3"/>
  <c r="E10" i="3"/>
  <c r="G10" i="3"/>
  <c r="E9" i="3"/>
  <c r="G9" i="3"/>
  <c r="E8" i="3"/>
  <c r="G8" i="3"/>
  <c r="E279" i="6"/>
  <c r="G279" i="6"/>
  <c r="E280" i="6"/>
  <c r="G280" i="6"/>
  <c r="E281" i="6"/>
  <c r="G281" i="6"/>
  <c r="E282" i="6"/>
  <c r="G282" i="6"/>
  <c r="E284" i="6"/>
  <c r="G284" i="6"/>
  <c r="E285" i="6"/>
  <c r="G285" i="6"/>
  <c r="E286" i="6"/>
  <c r="G286" i="6"/>
  <c r="E287" i="6"/>
  <c r="G287" i="6"/>
  <c r="E288" i="6"/>
  <c r="G288" i="6"/>
  <c r="E289" i="6"/>
  <c r="G289" i="6"/>
  <c r="E290" i="6"/>
  <c r="G290" i="6"/>
  <c r="E291" i="6"/>
  <c r="G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5" i="6"/>
  <c r="G315" i="6"/>
  <c r="E316" i="6"/>
  <c r="G316" i="6"/>
  <c r="E317" i="6"/>
  <c r="G317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263" i="6"/>
  <c r="G263" i="6"/>
  <c r="E264" i="6"/>
  <c r="G264" i="6"/>
  <c r="E265" i="6"/>
  <c r="G265" i="6"/>
  <c r="E266" i="6"/>
  <c r="G266" i="6"/>
  <c r="E267" i="6"/>
  <c r="G267" i="6"/>
  <c r="E268" i="6"/>
  <c r="G268" i="6"/>
  <c r="E269" i="6"/>
  <c r="G269" i="6"/>
  <c r="E270" i="6"/>
  <c r="G270" i="6"/>
  <c r="E271" i="6"/>
  <c r="G271" i="6"/>
  <c r="E272" i="6"/>
  <c r="G272" i="6"/>
  <c r="E273" i="6"/>
  <c r="G273" i="6"/>
  <c r="E274" i="6"/>
  <c r="G274" i="6"/>
  <c r="E275" i="6"/>
  <c r="G275" i="6"/>
  <c r="E276" i="6"/>
  <c r="G276" i="6"/>
  <c r="E277" i="6"/>
  <c r="G277" i="6"/>
  <c r="E278" i="6"/>
  <c r="G278" i="6"/>
  <c r="E257" i="6"/>
  <c r="E258" i="6"/>
  <c r="G258" i="6"/>
  <c r="E259" i="6"/>
  <c r="G259" i="6"/>
  <c r="E260" i="6"/>
  <c r="G260" i="6"/>
  <c r="E261" i="6"/>
  <c r="G261" i="6"/>
  <c r="E262" i="6"/>
  <c r="G262" i="6"/>
  <c r="E256" i="6"/>
  <c r="G256" i="6"/>
  <c r="G257" i="6"/>
  <c r="E202" i="6"/>
  <c r="E191" i="6"/>
  <c r="E192" i="6"/>
  <c r="E193" i="6"/>
  <c r="G193" i="6"/>
  <c r="E194" i="6"/>
  <c r="E195" i="6"/>
  <c r="E196" i="6"/>
  <c r="E197" i="6"/>
  <c r="E198" i="6"/>
  <c r="E190" i="6"/>
  <c r="E184" i="6"/>
  <c r="E185" i="6"/>
  <c r="E186" i="6"/>
  <c r="E187" i="6"/>
  <c r="E188" i="6"/>
  <c r="E189" i="6"/>
  <c r="E183" i="6"/>
  <c r="E176" i="6"/>
  <c r="E177" i="6"/>
  <c r="E178" i="6"/>
  <c r="E179" i="6"/>
  <c r="E180" i="6"/>
  <c r="E181" i="6"/>
  <c r="E182" i="6"/>
  <c r="E175" i="6"/>
  <c r="E169" i="6"/>
  <c r="G169" i="6"/>
  <c r="E170" i="6"/>
  <c r="G170" i="6"/>
  <c r="E171" i="6"/>
  <c r="E172" i="6"/>
  <c r="E173" i="6"/>
  <c r="E174" i="6"/>
  <c r="G174" i="6"/>
  <c r="E168" i="6"/>
  <c r="E150" i="6"/>
  <c r="E138" i="6"/>
  <c r="E113" i="6"/>
  <c r="E120" i="6"/>
  <c r="G120" i="6"/>
  <c r="E105" i="6"/>
  <c r="G105" i="6"/>
  <c r="E106" i="6"/>
  <c r="G106" i="6"/>
  <c r="E107" i="6"/>
  <c r="G107" i="6"/>
  <c r="E108" i="6"/>
  <c r="G108" i="6"/>
  <c r="E109" i="6"/>
  <c r="G109" i="6"/>
  <c r="E110" i="6"/>
  <c r="G110" i="6"/>
  <c r="E111" i="6"/>
  <c r="G111" i="6"/>
  <c r="E112" i="6"/>
  <c r="G112" i="6"/>
  <c r="G113" i="6"/>
  <c r="E114" i="6"/>
  <c r="G114" i="6"/>
  <c r="E115" i="6"/>
  <c r="G115" i="6"/>
  <c r="E116" i="6"/>
  <c r="G116" i="6"/>
  <c r="E117" i="6"/>
  <c r="G117" i="6"/>
  <c r="E118" i="6"/>
  <c r="G118" i="6"/>
  <c r="E119" i="6"/>
  <c r="G119" i="6"/>
  <c r="E121" i="6"/>
  <c r="G121" i="6"/>
  <c r="E122" i="6"/>
  <c r="G122" i="6"/>
  <c r="E123" i="6"/>
  <c r="G123" i="6"/>
  <c r="E124" i="6"/>
  <c r="G124" i="6"/>
  <c r="E125" i="6"/>
  <c r="G125" i="6"/>
  <c r="E126" i="6"/>
  <c r="G126" i="6"/>
  <c r="E127" i="6"/>
  <c r="G127" i="6"/>
  <c r="E128" i="6"/>
  <c r="G128" i="6"/>
  <c r="E129" i="6"/>
  <c r="G129" i="6"/>
  <c r="E130" i="6"/>
  <c r="G130" i="6"/>
  <c r="E131" i="6"/>
  <c r="G131" i="6"/>
  <c r="E132" i="6"/>
  <c r="G132" i="6"/>
  <c r="E133" i="6"/>
  <c r="G133" i="6"/>
  <c r="E134" i="6"/>
  <c r="G134" i="6"/>
  <c r="E135" i="6"/>
  <c r="G135" i="6"/>
  <c r="G138" i="6"/>
  <c r="E139" i="6"/>
  <c r="G139" i="6"/>
  <c r="E140" i="6"/>
  <c r="G140" i="6"/>
  <c r="E141" i="6"/>
  <c r="G141" i="6"/>
  <c r="E142" i="6"/>
  <c r="G142" i="6"/>
  <c r="E143" i="6"/>
  <c r="G143" i="6"/>
  <c r="E144" i="6"/>
  <c r="G144" i="6"/>
  <c r="E145" i="6"/>
  <c r="G145" i="6"/>
  <c r="E146" i="6"/>
  <c r="G146" i="6"/>
  <c r="E147" i="6"/>
  <c r="G147" i="6"/>
  <c r="E148" i="6"/>
  <c r="G148" i="6"/>
  <c r="E149" i="6"/>
  <c r="G149" i="6"/>
  <c r="G150" i="6"/>
  <c r="E151" i="6"/>
  <c r="G151" i="6"/>
  <c r="E152" i="6"/>
  <c r="G152" i="6"/>
  <c r="E153" i="6"/>
  <c r="G153" i="6"/>
  <c r="E154" i="6"/>
  <c r="G154" i="6"/>
  <c r="E155" i="6"/>
  <c r="G155" i="6"/>
  <c r="E156" i="6"/>
  <c r="G156" i="6"/>
  <c r="E157" i="6"/>
  <c r="G157" i="6"/>
  <c r="E158" i="6"/>
  <c r="G158" i="6"/>
  <c r="E159" i="6"/>
  <c r="G159" i="6"/>
  <c r="E160" i="6"/>
  <c r="G160" i="6"/>
  <c r="E161" i="6"/>
  <c r="G161" i="6"/>
  <c r="E162" i="6"/>
  <c r="G162" i="6"/>
  <c r="E163" i="6"/>
  <c r="G163" i="6"/>
  <c r="E164" i="6"/>
  <c r="G164" i="6"/>
  <c r="E165" i="6"/>
  <c r="G165" i="6"/>
  <c r="G168" i="6"/>
  <c r="G171" i="6"/>
  <c r="G172" i="6"/>
  <c r="G173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4" i="6"/>
  <c r="G195" i="6"/>
  <c r="G196" i="6"/>
  <c r="G197" i="6"/>
  <c r="G198" i="6"/>
  <c r="E199" i="6"/>
  <c r="G199" i="6"/>
  <c r="G202" i="6"/>
  <c r="E203" i="6"/>
  <c r="G203" i="6"/>
  <c r="E204" i="6"/>
  <c r="G204" i="6"/>
  <c r="E205" i="6"/>
  <c r="G205" i="6"/>
  <c r="E206" i="6"/>
  <c r="G206" i="6"/>
  <c r="E207" i="6"/>
  <c r="G207" i="6"/>
  <c r="E208" i="6"/>
  <c r="G208" i="6"/>
  <c r="E209" i="6"/>
  <c r="G209" i="6"/>
  <c r="E210" i="6"/>
  <c r="G210" i="6"/>
  <c r="E211" i="6"/>
  <c r="G211" i="6"/>
  <c r="E212" i="6"/>
  <c r="G212" i="6"/>
  <c r="E213" i="6"/>
  <c r="G213" i="6"/>
  <c r="E214" i="6"/>
  <c r="G214" i="6"/>
  <c r="E215" i="6"/>
  <c r="G215" i="6"/>
  <c r="E216" i="6"/>
  <c r="G216" i="6"/>
  <c r="E217" i="6"/>
  <c r="G217" i="6"/>
  <c r="E218" i="6"/>
  <c r="G218" i="6"/>
  <c r="E219" i="6"/>
  <c r="G219" i="6"/>
  <c r="E220" i="6"/>
  <c r="G220" i="6"/>
  <c r="E221" i="6"/>
  <c r="G221" i="6"/>
  <c r="E223" i="6"/>
  <c r="G223" i="6"/>
  <c r="E224" i="6"/>
  <c r="G224" i="6"/>
  <c r="E225" i="6"/>
  <c r="G225" i="6"/>
  <c r="E226" i="6"/>
  <c r="G226" i="6"/>
  <c r="E228" i="6"/>
  <c r="G228" i="6"/>
  <c r="E229" i="6"/>
  <c r="G229" i="6"/>
  <c r="E230" i="6"/>
  <c r="G230" i="6"/>
  <c r="E231" i="6"/>
  <c r="G231" i="6"/>
  <c r="E232" i="6"/>
  <c r="G232" i="6"/>
  <c r="E234" i="6"/>
  <c r="G234" i="6"/>
  <c r="E235" i="6"/>
  <c r="G235" i="6"/>
  <c r="E236" i="6"/>
  <c r="G236" i="6"/>
  <c r="E238" i="6"/>
  <c r="G238" i="6"/>
  <c r="E239" i="6"/>
  <c r="G239" i="6"/>
  <c r="E241" i="6"/>
  <c r="G241" i="6"/>
  <c r="E242" i="6"/>
  <c r="G242" i="6"/>
  <c r="E244" i="6"/>
  <c r="G244" i="6"/>
  <c r="E245" i="6"/>
  <c r="G245" i="6"/>
  <c r="E246" i="6"/>
  <c r="G246" i="6"/>
  <c r="E247" i="6"/>
  <c r="G247" i="6"/>
  <c r="E248" i="6"/>
  <c r="G248" i="6"/>
  <c r="E249" i="6"/>
  <c r="G249" i="6"/>
  <c r="E250" i="6"/>
  <c r="G250" i="6"/>
  <c r="E251" i="6"/>
  <c r="G251" i="6"/>
  <c r="E252" i="6"/>
  <c r="G252" i="6"/>
  <c r="E253" i="6"/>
  <c r="G253" i="6"/>
  <c r="E254" i="6"/>
  <c r="G254" i="6"/>
  <c r="E97" i="6"/>
  <c r="G97" i="6"/>
  <c r="E98" i="6"/>
  <c r="G98" i="6"/>
  <c r="E99" i="6"/>
  <c r="G99" i="6"/>
  <c r="E100" i="6"/>
  <c r="G100" i="6"/>
  <c r="E101" i="6"/>
  <c r="G101" i="6"/>
  <c r="E102" i="6"/>
  <c r="G102" i="6"/>
  <c r="E103" i="6"/>
  <c r="G103" i="6"/>
  <c r="E85" i="6"/>
  <c r="G85" i="6"/>
  <c r="E86" i="6"/>
  <c r="G86" i="6"/>
  <c r="E87" i="6"/>
  <c r="G87" i="6"/>
  <c r="E88" i="6"/>
  <c r="G88" i="6"/>
  <c r="E89" i="6"/>
  <c r="G89" i="6"/>
  <c r="E90" i="6"/>
  <c r="G90" i="6"/>
  <c r="E91" i="6"/>
  <c r="G91" i="6"/>
  <c r="E92" i="6"/>
  <c r="G92" i="6"/>
  <c r="E93" i="6"/>
  <c r="G93" i="6"/>
  <c r="E94" i="6"/>
  <c r="G94" i="6"/>
  <c r="E95" i="6"/>
  <c r="G95" i="6"/>
  <c r="E62" i="6"/>
  <c r="G62" i="6"/>
  <c r="E63" i="6"/>
  <c r="G63" i="6"/>
  <c r="E64" i="6"/>
  <c r="G64" i="6"/>
  <c r="E65" i="6"/>
  <c r="G65" i="6"/>
  <c r="E66" i="6"/>
  <c r="G66" i="6"/>
  <c r="E67" i="6"/>
  <c r="G67" i="6"/>
  <c r="E68" i="6"/>
  <c r="G68" i="6"/>
  <c r="E69" i="6"/>
  <c r="G69" i="6"/>
  <c r="E70" i="6"/>
  <c r="G70" i="6"/>
  <c r="E71" i="6"/>
  <c r="G71" i="6"/>
  <c r="E72" i="6"/>
  <c r="G72" i="6"/>
  <c r="E73" i="6"/>
  <c r="G73" i="6"/>
  <c r="E74" i="6"/>
  <c r="G74" i="6"/>
  <c r="E75" i="6"/>
  <c r="G75" i="6"/>
  <c r="E76" i="6"/>
  <c r="G76" i="6"/>
  <c r="E77" i="6"/>
  <c r="G77" i="6"/>
  <c r="E78" i="6"/>
  <c r="G78" i="6"/>
  <c r="E79" i="6"/>
  <c r="G79" i="6"/>
  <c r="E80" i="6"/>
  <c r="G80" i="6"/>
  <c r="E81" i="6"/>
  <c r="G81" i="6"/>
  <c r="E82" i="6"/>
  <c r="G82" i="6"/>
  <c r="E53" i="6"/>
  <c r="G53" i="6"/>
  <c r="E54" i="6"/>
  <c r="G54" i="6"/>
  <c r="E55" i="6"/>
  <c r="G55" i="6"/>
  <c r="E56" i="6"/>
  <c r="G56" i="6"/>
  <c r="E57" i="6"/>
  <c r="G57" i="6"/>
  <c r="E58" i="6"/>
  <c r="G58" i="6"/>
  <c r="E59" i="6"/>
  <c r="G59" i="6"/>
  <c r="E49" i="6"/>
  <c r="G49" i="6"/>
  <c r="E50" i="6"/>
  <c r="G50" i="6"/>
  <c r="E51" i="6"/>
  <c r="G51" i="6"/>
  <c r="E52" i="6"/>
  <c r="G52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32" i="6"/>
  <c r="G32" i="6"/>
  <c r="E27" i="6"/>
  <c r="G27" i="6"/>
  <c r="E28" i="6"/>
  <c r="G28" i="6"/>
  <c r="E29" i="6"/>
  <c r="G29" i="6"/>
  <c r="E30" i="6"/>
  <c r="G30" i="6"/>
  <c r="E31" i="6"/>
  <c r="G31" i="6"/>
  <c r="E33" i="6"/>
  <c r="G33" i="6"/>
  <c r="E34" i="6"/>
  <c r="G34" i="6"/>
  <c r="E35" i="6"/>
  <c r="G35" i="6"/>
  <c r="E36" i="6"/>
  <c r="G36" i="6"/>
  <c r="E37" i="6"/>
  <c r="G37" i="6"/>
  <c r="E38" i="6"/>
  <c r="G38" i="6"/>
  <c r="E39" i="6"/>
  <c r="G39" i="6"/>
  <c r="E10" i="6"/>
  <c r="G10" i="6"/>
  <c r="E11" i="6"/>
  <c r="G11" i="6"/>
  <c r="E12" i="6"/>
  <c r="G12" i="6"/>
  <c r="E13" i="6"/>
  <c r="G13" i="6"/>
  <c r="E14" i="6"/>
  <c r="G14" i="6"/>
  <c r="E15" i="6"/>
  <c r="G15" i="6"/>
  <c r="E16" i="6"/>
  <c r="G16" i="6"/>
  <c r="E17" i="6"/>
  <c r="G17" i="6"/>
  <c r="E18" i="6"/>
  <c r="G18" i="6"/>
  <c r="E19" i="6"/>
  <c r="G19" i="6"/>
  <c r="E20" i="6"/>
  <c r="G20" i="6"/>
  <c r="E21" i="6"/>
  <c r="G21" i="6"/>
  <c r="E22" i="6"/>
  <c r="G22" i="6"/>
  <c r="E23" i="6"/>
  <c r="G23" i="6"/>
  <c r="E24" i="6"/>
  <c r="G24" i="6"/>
  <c r="E9" i="6"/>
  <c r="G9" i="6"/>
  <c r="E8" i="4"/>
  <c r="E8" i="5"/>
  <c r="E209" i="5"/>
  <c r="G209" i="5"/>
  <c r="E210" i="5"/>
  <c r="G210" i="5"/>
  <c r="E211" i="5"/>
  <c r="G211" i="5"/>
  <c r="E212" i="5"/>
  <c r="G212" i="5"/>
  <c r="E213" i="5"/>
  <c r="G213" i="5"/>
  <c r="E214" i="5"/>
  <c r="G214" i="5"/>
  <c r="E215" i="5"/>
  <c r="G215" i="5"/>
  <c r="E216" i="5"/>
  <c r="G216" i="5"/>
  <c r="E217" i="5"/>
  <c r="G217" i="5"/>
  <c r="E218" i="5"/>
  <c r="G218" i="5"/>
  <c r="E219" i="5"/>
  <c r="G219" i="5"/>
  <c r="E220" i="5"/>
  <c r="G220" i="5"/>
  <c r="E221" i="5"/>
  <c r="G221" i="5"/>
  <c r="E200" i="5"/>
  <c r="E201" i="5"/>
  <c r="E202" i="5"/>
  <c r="E203" i="5"/>
  <c r="G203" i="5"/>
  <c r="E204" i="5"/>
  <c r="G204" i="5"/>
  <c r="E205" i="5"/>
  <c r="G205" i="5"/>
  <c r="E206" i="5"/>
  <c r="G206" i="5"/>
  <c r="E207" i="5"/>
  <c r="G207" i="5"/>
  <c r="E199" i="5"/>
  <c r="E208" i="5"/>
  <c r="G208" i="5"/>
  <c r="E197" i="5"/>
  <c r="E198" i="5"/>
  <c r="E196" i="5"/>
  <c r="E186" i="5"/>
  <c r="E187" i="5"/>
  <c r="G187" i="5"/>
  <c r="E188" i="5"/>
  <c r="G188" i="5"/>
  <c r="E189" i="5"/>
  <c r="E190" i="5"/>
  <c r="G190" i="5"/>
  <c r="E191" i="5"/>
  <c r="E192" i="5"/>
  <c r="E193" i="5"/>
  <c r="G193" i="5"/>
  <c r="E194" i="5"/>
  <c r="E195" i="5"/>
  <c r="G195" i="5"/>
  <c r="E185" i="5"/>
  <c r="E180" i="5"/>
  <c r="E181" i="5"/>
  <c r="E182" i="5"/>
  <c r="E183" i="5"/>
  <c r="G183" i="5"/>
  <c r="E177" i="5"/>
  <c r="E164" i="5"/>
  <c r="G164" i="5"/>
  <c r="E175" i="5"/>
  <c r="G175" i="5"/>
  <c r="E174" i="5"/>
  <c r="G174" i="5"/>
  <c r="E173" i="5"/>
  <c r="G173" i="5"/>
  <c r="E172" i="5"/>
  <c r="G172" i="5"/>
  <c r="E171" i="5"/>
  <c r="G171" i="5"/>
  <c r="E170" i="5"/>
  <c r="G170" i="5"/>
  <c r="E169" i="5"/>
  <c r="G169" i="5"/>
  <c r="E168" i="5"/>
  <c r="G168" i="5"/>
  <c r="E167" i="5"/>
  <c r="G167" i="5"/>
  <c r="E166" i="5"/>
  <c r="G166" i="5"/>
  <c r="E165" i="5"/>
  <c r="G165" i="5"/>
  <c r="E163" i="5"/>
  <c r="G163" i="5"/>
  <c r="E162" i="5"/>
  <c r="G162" i="5"/>
  <c r="E161" i="5"/>
  <c r="G161" i="5"/>
  <c r="E160" i="5"/>
  <c r="G160" i="5"/>
  <c r="E159" i="5"/>
  <c r="G159" i="5"/>
  <c r="E158" i="5"/>
  <c r="G158" i="5"/>
  <c r="E157" i="5"/>
  <c r="G157" i="5"/>
  <c r="E156" i="5"/>
  <c r="G156" i="5"/>
  <c r="E143" i="5"/>
  <c r="G143" i="5"/>
  <c r="E144" i="5"/>
  <c r="G144" i="5"/>
  <c r="E145" i="5"/>
  <c r="G145" i="5"/>
  <c r="E146" i="5"/>
  <c r="G146" i="5"/>
  <c r="E147" i="5"/>
  <c r="G147" i="5"/>
  <c r="E148" i="5"/>
  <c r="G148" i="5"/>
  <c r="E149" i="5"/>
  <c r="G149" i="5"/>
  <c r="E150" i="5"/>
  <c r="G150" i="5"/>
  <c r="E151" i="5"/>
  <c r="G151" i="5"/>
  <c r="E152" i="5"/>
  <c r="G152" i="5"/>
  <c r="E153" i="5"/>
  <c r="G153" i="5"/>
  <c r="E154" i="5"/>
  <c r="G154" i="5"/>
  <c r="E155" i="5"/>
  <c r="G155" i="5"/>
  <c r="E141" i="5"/>
  <c r="G141" i="5"/>
  <c r="E142" i="5"/>
  <c r="G142" i="5"/>
  <c r="E129" i="5"/>
  <c r="G129" i="5"/>
  <c r="E130" i="5"/>
  <c r="G130" i="5"/>
  <c r="E131" i="5"/>
  <c r="G131" i="5"/>
  <c r="E132" i="5"/>
  <c r="G132" i="5"/>
  <c r="E133" i="5"/>
  <c r="G133" i="5"/>
  <c r="E134" i="5"/>
  <c r="G134" i="5"/>
  <c r="E135" i="5"/>
  <c r="G135" i="5"/>
  <c r="E136" i="5"/>
  <c r="G136" i="5"/>
  <c r="E137" i="5"/>
  <c r="G137" i="5"/>
  <c r="E138" i="5"/>
  <c r="G138" i="5"/>
  <c r="E139" i="5"/>
  <c r="G139" i="5"/>
  <c r="E140" i="5"/>
  <c r="G140" i="5"/>
  <c r="E128" i="5"/>
  <c r="G128" i="5"/>
  <c r="E117" i="5"/>
  <c r="G117" i="5"/>
  <c r="E121" i="5"/>
  <c r="G121" i="5"/>
  <c r="E122" i="5"/>
  <c r="G122" i="5"/>
  <c r="E123" i="5"/>
  <c r="G123" i="5"/>
  <c r="E124" i="5"/>
  <c r="G124" i="5"/>
  <c r="E125" i="5"/>
  <c r="G125" i="5"/>
  <c r="E126" i="5"/>
  <c r="G126" i="5"/>
  <c r="E127" i="5"/>
  <c r="G127" i="5"/>
  <c r="E115" i="5"/>
  <c r="G115" i="5"/>
  <c r="E116" i="5"/>
  <c r="G116" i="5"/>
  <c r="E118" i="5"/>
  <c r="G118" i="5"/>
  <c r="E119" i="5"/>
  <c r="G119" i="5"/>
  <c r="E120" i="5"/>
  <c r="G120" i="5"/>
  <c r="E113" i="5"/>
  <c r="E114" i="5"/>
  <c r="G114" i="5"/>
  <c r="E108" i="5"/>
  <c r="G108" i="5"/>
  <c r="E109" i="5"/>
  <c r="G109" i="5"/>
  <c r="E110" i="5"/>
  <c r="G110" i="5"/>
  <c r="E111" i="5"/>
  <c r="G111" i="5"/>
  <c r="E112" i="5"/>
  <c r="G112" i="5"/>
  <c r="E107" i="5"/>
  <c r="G107" i="5"/>
  <c r="G106" i="5"/>
  <c r="G113" i="5"/>
  <c r="G177" i="5"/>
  <c r="G178" i="5"/>
  <c r="G179" i="5"/>
  <c r="G180" i="5"/>
  <c r="G181" i="5"/>
  <c r="G182" i="5"/>
  <c r="G184" i="5"/>
  <c r="G185" i="5"/>
  <c r="G186" i="5"/>
  <c r="G189" i="5"/>
  <c r="G191" i="5"/>
  <c r="G192" i="5"/>
  <c r="G194" i="5"/>
  <c r="G196" i="5"/>
  <c r="G197" i="5"/>
  <c r="G198" i="5"/>
  <c r="G199" i="5"/>
  <c r="G200" i="5"/>
  <c r="G201" i="5"/>
  <c r="G202" i="5"/>
  <c r="E102" i="5"/>
  <c r="G102" i="5"/>
  <c r="E103" i="5"/>
  <c r="G103" i="5"/>
  <c r="E104" i="5"/>
  <c r="G104" i="5"/>
  <c r="E105" i="5"/>
  <c r="G105" i="5"/>
  <c r="E101" i="5"/>
  <c r="G101" i="5"/>
  <c r="E94" i="5"/>
  <c r="G94" i="5"/>
  <c r="E95" i="5"/>
  <c r="G95" i="5"/>
  <c r="E96" i="5"/>
  <c r="G96" i="5"/>
  <c r="E97" i="5"/>
  <c r="G97" i="5"/>
  <c r="E98" i="5"/>
  <c r="G98" i="5"/>
  <c r="E99" i="5"/>
  <c r="G99" i="5"/>
  <c r="E93" i="5"/>
  <c r="G93" i="5"/>
  <c r="E88" i="5"/>
  <c r="G88" i="5"/>
  <c r="E89" i="5"/>
  <c r="G89" i="5"/>
  <c r="E91" i="5"/>
  <c r="G91" i="5"/>
  <c r="E87" i="5"/>
  <c r="G87" i="5"/>
  <c r="E84" i="5"/>
  <c r="G84" i="5"/>
  <c r="E85" i="5"/>
  <c r="G85" i="5"/>
  <c r="G77" i="5"/>
  <c r="E73" i="5"/>
  <c r="G73" i="5"/>
  <c r="E74" i="5"/>
  <c r="G74" i="5"/>
  <c r="E75" i="5"/>
  <c r="G75" i="5"/>
  <c r="E76" i="5"/>
  <c r="G76" i="5"/>
  <c r="E78" i="5"/>
  <c r="G78" i="5"/>
  <c r="E79" i="5"/>
  <c r="G79" i="5"/>
  <c r="E80" i="5"/>
  <c r="G80" i="5"/>
  <c r="E81" i="5"/>
  <c r="G81" i="5"/>
  <c r="E82" i="5"/>
  <c r="G82" i="5"/>
  <c r="E83" i="5"/>
  <c r="G83" i="5"/>
  <c r="E72" i="5"/>
  <c r="G72" i="5"/>
  <c r="E70" i="5"/>
  <c r="G70" i="5"/>
  <c r="E66" i="5"/>
  <c r="G66" i="5"/>
  <c r="E67" i="5"/>
  <c r="G67" i="5"/>
  <c r="E68" i="5"/>
  <c r="G68" i="5"/>
  <c r="E65" i="5"/>
  <c r="G65" i="5"/>
  <c r="E51" i="5"/>
  <c r="G51" i="5"/>
  <c r="E52" i="5"/>
  <c r="G52" i="5"/>
  <c r="E53" i="5"/>
  <c r="G53" i="5"/>
  <c r="E54" i="5"/>
  <c r="G54" i="5"/>
  <c r="E56" i="5"/>
  <c r="G56" i="5"/>
  <c r="E57" i="5"/>
  <c r="G57" i="5"/>
  <c r="E58" i="5"/>
  <c r="G58" i="5"/>
  <c r="E59" i="5"/>
  <c r="G59" i="5"/>
  <c r="E60" i="5"/>
  <c r="G60" i="5"/>
  <c r="E61" i="5"/>
  <c r="G61" i="5"/>
  <c r="E63" i="5"/>
  <c r="G63" i="5"/>
  <c r="E50" i="5"/>
  <c r="G50" i="5"/>
  <c r="E46" i="5"/>
  <c r="G46" i="5"/>
  <c r="E47" i="5"/>
  <c r="G47" i="5"/>
  <c r="E48" i="5"/>
  <c r="G48" i="5"/>
  <c r="E49" i="5"/>
  <c r="G49" i="5"/>
  <c r="E100" i="5"/>
  <c r="G100" i="5"/>
  <c r="E92" i="5"/>
  <c r="G92" i="5"/>
  <c r="E86" i="5"/>
  <c r="G86" i="5"/>
  <c r="E71" i="5"/>
  <c r="G71" i="5"/>
  <c r="E64" i="5"/>
  <c r="G64" i="5"/>
  <c r="E45" i="5"/>
  <c r="G45" i="5"/>
  <c r="E41" i="5"/>
  <c r="G41" i="5"/>
  <c r="E44" i="5"/>
  <c r="G44" i="5"/>
  <c r="E42" i="5"/>
  <c r="G42" i="5"/>
  <c r="E32" i="5"/>
  <c r="G32" i="5"/>
  <c r="E33" i="5"/>
  <c r="G33" i="5"/>
  <c r="E34" i="5"/>
  <c r="G34" i="5"/>
  <c r="E35" i="5"/>
  <c r="G35" i="5"/>
  <c r="E36" i="5"/>
  <c r="G36" i="5"/>
  <c r="E37" i="5"/>
  <c r="G37" i="5"/>
  <c r="E38" i="5"/>
  <c r="G38" i="5"/>
  <c r="E39" i="5"/>
  <c r="G39" i="5"/>
  <c r="E31" i="5"/>
  <c r="G31" i="5"/>
  <c r="E29" i="5"/>
  <c r="G29" i="5"/>
  <c r="E30" i="5"/>
  <c r="G30" i="5"/>
  <c r="E30" i="4"/>
  <c r="G30" i="4"/>
  <c r="E31" i="4"/>
  <c r="G31" i="4"/>
  <c r="E9" i="5"/>
  <c r="G9" i="5"/>
  <c r="E10" i="5"/>
  <c r="G10" i="5"/>
  <c r="E11" i="5"/>
  <c r="G11" i="5"/>
  <c r="E12" i="5"/>
  <c r="G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G8" i="5"/>
  <c r="E76" i="4"/>
  <c r="G76" i="4"/>
  <c r="E81" i="4"/>
  <c r="G81" i="4"/>
  <c r="E103" i="4"/>
  <c r="G103" i="4"/>
  <c r="E104" i="4"/>
  <c r="G104" i="4"/>
  <c r="G112" i="4"/>
  <c r="E139" i="4"/>
  <c r="G139" i="4"/>
  <c r="E142" i="4"/>
  <c r="G142" i="4"/>
  <c r="E143" i="4"/>
  <c r="G143" i="4"/>
  <c r="E134" i="4"/>
  <c r="G134" i="4"/>
  <c r="E100" i="4"/>
  <c r="G100" i="4"/>
  <c r="E101" i="4"/>
  <c r="G101" i="4"/>
  <c r="E102" i="4"/>
  <c r="G102" i="4"/>
  <c r="E106" i="4"/>
  <c r="G106" i="4"/>
  <c r="E107" i="4"/>
  <c r="G107" i="4"/>
  <c r="E108" i="4"/>
  <c r="G108" i="4"/>
  <c r="E109" i="4"/>
  <c r="G109" i="4"/>
  <c r="E110" i="4"/>
  <c r="G110" i="4"/>
  <c r="E111" i="4"/>
  <c r="G111" i="4"/>
  <c r="E113" i="4"/>
  <c r="G113" i="4"/>
  <c r="E114" i="4"/>
  <c r="G114" i="4"/>
  <c r="E115" i="4"/>
  <c r="G115" i="4"/>
  <c r="E116" i="4"/>
  <c r="G116" i="4"/>
  <c r="E117" i="4"/>
  <c r="G117" i="4"/>
  <c r="E118" i="4"/>
  <c r="G118" i="4"/>
  <c r="E120" i="4"/>
  <c r="G120" i="4"/>
  <c r="E121" i="4"/>
  <c r="G121" i="4"/>
  <c r="E122" i="4"/>
  <c r="G122" i="4"/>
  <c r="E123" i="4"/>
  <c r="G123" i="4"/>
  <c r="E124" i="4"/>
  <c r="G124" i="4"/>
  <c r="E125" i="4"/>
  <c r="G125" i="4"/>
  <c r="E127" i="4"/>
  <c r="G127" i="4"/>
  <c r="E128" i="4"/>
  <c r="G128" i="4"/>
  <c r="E129" i="4"/>
  <c r="G129" i="4"/>
  <c r="E130" i="4"/>
  <c r="G130" i="4"/>
  <c r="E131" i="4"/>
  <c r="G131" i="4"/>
  <c r="E132" i="4"/>
  <c r="G132" i="4"/>
  <c r="E135" i="4"/>
  <c r="G135" i="4"/>
  <c r="E136" i="4"/>
  <c r="G136" i="4"/>
  <c r="E137" i="4"/>
  <c r="G137" i="4"/>
  <c r="E138" i="4"/>
  <c r="G138" i="4"/>
  <c r="E140" i="4"/>
  <c r="G140" i="4"/>
  <c r="E141" i="4"/>
  <c r="G141" i="4"/>
  <c r="E144" i="4"/>
  <c r="G144" i="4"/>
  <c r="E99" i="4"/>
  <c r="G99" i="4"/>
  <c r="E92" i="4"/>
  <c r="G92" i="4"/>
  <c r="E93" i="4"/>
  <c r="G93" i="4"/>
  <c r="E94" i="4"/>
  <c r="G94" i="4"/>
  <c r="E95" i="4"/>
  <c r="G95" i="4"/>
  <c r="E96" i="4"/>
  <c r="G96" i="4"/>
  <c r="E97" i="4"/>
  <c r="G97" i="4"/>
  <c r="E91" i="4"/>
  <c r="G91" i="4"/>
  <c r="E89" i="4"/>
  <c r="G89" i="4"/>
  <c r="E77" i="4"/>
  <c r="G77" i="4"/>
  <c r="E78" i="4"/>
  <c r="G78" i="4"/>
  <c r="E79" i="4"/>
  <c r="G79" i="4"/>
  <c r="E80" i="4"/>
  <c r="G80" i="4"/>
  <c r="E82" i="4"/>
  <c r="G82" i="4"/>
  <c r="E83" i="4"/>
  <c r="G83" i="4"/>
  <c r="E84" i="4"/>
  <c r="G84" i="4"/>
  <c r="E85" i="4"/>
  <c r="G85" i="4"/>
  <c r="E86" i="4"/>
  <c r="G86" i="4"/>
  <c r="E87" i="4"/>
  <c r="G87" i="4"/>
  <c r="E88" i="4"/>
  <c r="G88" i="4"/>
  <c r="E75" i="4"/>
  <c r="G75" i="4"/>
  <c r="E71" i="4"/>
  <c r="G71" i="4"/>
  <c r="E72" i="4"/>
  <c r="G72" i="4"/>
  <c r="E73" i="4"/>
  <c r="G73" i="4"/>
  <c r="E70" i="4"/>
  <c r="G70" i="4"/>
  <c r="E74" i="4"/>
  <c r="G74" i="4"/>
  <c r="E59" i="4"/>
  <c r="E60" i="4"/>
  <c r="E61" i="4"/>
  <c r="G61" i="4"/>
  <c r="E62" i="4"/>
  <c r="G62" i="4"/>
  <c r="E64" i="4"/>
  <c r="G64" i="4"/>
  <c r="E65" i="4"/>
  <c r="G65" i="4"/>
  <c r="E66" i="4"/>
  <c r="G66" i="4"/>
  <c r="E67" i="4"/>
  <c r="G67" i="4"/>
  <c r="E68" i="4"/>
  <c r="G68" i="4"/>
  <c r="G59" i="4"/>
  <c r="G60" i="4"/>
  <c r="E58" i="4"/>
  <c r="G58" i="4"/>
  <c r="E49" i="4"/>
  <c r="G49" i="4"/>
  <c r="E50" i="4"/>
  <c r="G50" i="4"/>
  <c r="E51" i="4"/>
  <c r="G51" i="4"/>
  <c r="E52" i="4"/>
  <c r="G52" i="4"/>
  <c r="E53" i="4"/>
  <c r="G53" i="4"/>
  <c r="E55" i="4"/>
  <c r="G55" i="4"/>
  <c r="E56" i="4"/>
  <c r="G56" i="4"/>
  <c r="E57" i="4"/>
  <c r="G57" i="4"/>
  <c r="E44" i="4"/>
  <c r="G44" i="4"/>
  <c r="E45" i="4"/>
  <c r="G45" i="4"/>
  <c r="E46" i="4"/>
  <c r="G46" i="4"/>
  <c r="E47" i="4"/>
  <c r="G47" i="4"/>
  <c r="E48" i="4"/>
  <c r="G48" i="4"/>
  <c r="E43" i="4"/>
  <c r="G43" i="4"/>
  <c r="E40" i="4"/>
  <c r="G40" i="4"/>
  <c r="E41" i="4"/>
  <c r="G41" i="4"/>
  <c r="E33" i="4"/>
  <c r="G33" i="4"/>
  <c r="E34" i="4"/>
  <c r="G34" i="4"/>
  <c r="E35" i="4"/>
  <c r="G35" i="4"/>
  <c r="E36" i="4"/>
  <c r="G36" i="4"/>
  <c r="E37" i="4"/>
  <c r="G37" i="4"/>
  <c r="E38" i="4"/>
  <c r="G38" i="4"/>
  <c r="E32" i="4"/>
  <c r="G32" i="4"/>
  <c r="E19" i="4"/>
  <c r="G19" i="4"/>
  <c r="E20" i="4"/>
  <c r="G20" i="4"/>
  <c r="E21" i="4"/>
  <c r="G21" i="4"/>
  <c r="E22" i="4"/>
  <c r="G22" i="4"/>
  <c r="E23" i="4"/>
  <c r="G23" i="4"/>
  <c r="E24" i="4"/>
  <c r="G24" i="4"/>
  <c r="E25" i="4"/>
  <c r="G25" i="4"/>
  <c r="E26" i="4"/>
  <c r="G26" i="4"/>
  <c r="E27" i="4"/>
  <c r="G27" i="4"/>
  <c r="E28" i="4"/>
  <c r="G28" i="4"/>
  <c r="E9" i="4"/>
  <c r="G9" i="4"/>
  <c r="E10" i="4"/>
  <c r="G10" i="4"/>
  <c r="E11" i="4"/>
  <c r="G11" i="4"/>
  <c r="E12" i="4"/>
  <c r="G12" i="4"/>
  <c r="E13" i="4"/>
  <c r="G13" i="4"/>
  <c r="E14" i="4"/>
  <c r="G14" i="4"/>
  <c r="E15" i="4"/>
  <c r="G15" i="4"/>
  <c r="E16" i="4"/>
  <c r="G16" i="4"/>
  <c r="E17" i="4"/>
  <c r="G17" i="4"/>
  <c r="E18" i="4"/>
  <c r="G18" i="4"/>
  <c r="G8" i="4"/>
  <c r="F236" i="2"/>
  <c r="H236" i="2"/>
  <c r="F237" i="2"/>
  <c r="H237" i="2"/>
  <c r="F238" i="2"/>
  <c r="H238" i="2"/>
  <c r="F239" i="2"/>
  <c r="H239" i="2"/>
  <c r="F240" i="2"/>
  <c r="H240" i="2"/>
  <c r="F241" i="2"/>
  <c r="H241" i="2"/>
  <c r="F242" i="2"/>
  <c r="H242" i="2"/>
  <c r="F243" i="2"/>
  <c r="H243" i="2"/>
  <c r="F244" i="2"/>
  <c r="H244" i="2"/>
  <c r="F245" i="2"/>
  <c r="H245" i="2"/>
  <c r="F246" i="2"/>
  <c r="H246" i="2"/>
  <c r="F247" i="2"/>
  <c r="H247" i="2"/>
  <c r="F248" i="2"/>
  <c r="H248" i="2"/>
  <c r="F249" i="2"/>
  <c r="H249" i="2"/>
  <c r="F250" i="2"/>
  <c r="H250" i="2"/>
  <c r="F251" i="2"/>
  <c r="H251" i="2"/>
  <c r="F252" i="2"/>
  <c r="H252" i="2"/>
  <c r="F253" i="2"/>
  <c r="H253" i="2"/>
  <c r="F254" i="2"/>
  <c r="H254" i="2"/>
  <c r="F255" i="2"/>
  <c r="H255" i="2"/>
  <c r="F256" i="2"/>
  <c r="H256" i="2"/>
  <c r="F257" i="2"/>
  <c r="H257" i="2"/>
  <c r="F258" i="2"/>
  <c r="H258" i="2"/>
  <c r="F259" i="2"/>
  <c r="H259" i="2"/>
  <c r="F260" i="2"/>
  <c r="H260" i="2"/>
  <c r="F261" i="2"/>
  <c r="H261" i="2"/>
  <c r="F262" i="2"/>
  <c r="H262" i="2"/>
  <c r="F263" i="2"/>
  <c r="H263" i="2"/>
  <c r="F264" i="2"/>
  <c r="H264" i="2"/>
  <c r="F265" i="2"/>
  <c r="H265" i="2"/>
  <c r="F266" i="2"/>
  <c r="H266" i="2"/>
  <c r="F267" i="2"/>
  <c r="H267" i="2"/>
  <c r="F235" i="2"/>
  <c r="H235" i="2"/>
  <c r="F66" i="2"/>
  <c r="F123" i="2"/>
  <c r="F221" i="2"/>
  <c r="H221" i="2"/>
  <c r="F222" i="2"/>
  <c r="H222" i="2"/>
  <c r="F223" i="2"/>
  <c r="H223" i="2"/>
  <c r="F224" i="2"/>
  <c r="H224" i="2"/>
  <c r="F225" i="2"/>
  <c r="H225" i="2"/>
  <c r="F226" i="2"/>
  <c r="H226" i="2"/>
  <c r="F227" i="2"/>
  <c r="H227" i="2"/>
  <c r="F228" i="2"/>
  <c r="H228" i="2"/>
  <c r="F229" i="2"/>
  <c r="H229" i="2"/>
  <c r="F230" i="2"/>
  <c r="H230" i="2"/>
  <c r="F231" i="2"/>
  <c r="H231" i="2"/>
  <c r="F232" i="2"/>
  <c r="H232" i="2"/>
  <c r="F233" i="2"/>
  <c r="H233" i="2"/>
  <c r="F217" i="2"/>
  <c r="H217" i="2"/>
  <c r="F218" i="2"/>
  <c r="H218" i="2"/>
  <c r="F219" i="2"/>
  <c r="F220" i="2"/>
  <c r="H220" i="2"/>
  <c r="F216" i="2"/>
  <c r="F215" i="2"/>
  <c r="H215" i="2"/>
  <c r="F211" i="2"/>
  <c r="H211" i="2"/>
  <c r="F212" i="2"/>
  <c r="H212" i="2"/>
  <c r="F213" i="2"/>
  <c r="H213" i="2"/>
  <c r="F214" i="2"/>
  <c r="H214" i="2"/>
  <c r="H216" i="2"/>
  <c r="H219" i="2"/>
  <c r="F204" i="2"/>
  <c r="F205" i="2"/>
  <c r="F206" i="2"/>
  <c r="F207" i="2"/>
  <c r="F208" i="2"/>
  <c r="F209" i="2"/>
  <c r="H209" i="2"/>
  <c r="F210" i="2"/>
  <c r="H210" i="2"/>
  <c r="F203" i="2"/>
  <c r="H203" i="2"/>
  <c r="H204" i="2"/>
  <c r="H205" i="2"/>
  <c r="H206" i="2"/>
  <c r="H207" i="2"/>
  <c r="H208" i="2"/>
  <c r="F202" i="2"/>
  <c r="H202" i="2"/>
  <c r="F11" i="2"/>
  <c r="H191" i="2"/>
  <c r="F192" i="2"/>
  <c r="H192" i="2"/>
  <c r="F193" i="2"/>
  <c r="H193" i="2"/>
  <c r="F194" i="2"/>
  <c r="H194" i="2"/>
  <c r="F195" i="2"/>
  <c r="H195" i="2"/>
  <c r="F196" i="2"/>
  <c r="H196" i="2"/>
  <c r="F197" i="2"/>
  <c r="H197" i="2"/>
  <c r="F198" i="2"/>
  <c r="H198" i="2"/>
  <c r="F199" i="2"/>
  <c r="H199" i="2"/>
  <c r="F200" i="2"/>
  <c r="H200" i="2"/>
  <c r="F201" i="2"/>
  <c r="H201" i="2"/>
  <c r="F191" i="2"/>
  <c r="F126" i="2"/>
  <c r="H126" i="2"/>
  <c r="F127" i="2"/>
  <c r="H127" i="2"/>
  <c r="F128" i="2"/>
  <c r="H128" i="2"/>
  <c r="F129" i="2"/>
  <c r="H129" i="2"/>
  <c r="F130" i="2"/>
  <c r="H130" i="2"/>
  <c r="F131" i="2"/>
  <c r="H131" i="2"/>
  <c r="F132" i="2"/>
  <c r="H132" i="2"/>
  <c r="F133" i="2"/>
  <c r="H133" i="2"/>
  <c r="F134" i="2"/>
  <c r="H134" i="2"/>
  <c r="F135" i="2"/>
  <c r="H135" i="2"/>
  <c r="F136" i="2"/>
  <c r="H136" i="2"/>
  <c r="F137" i="2"/>
  <c r="H137" i="2"/>
  <c r="F138" i="2"/>
  <c r="H138" i="2"/>
  <c r="F139" i="2"/>
  <c r="H139" i="2"/>
  <c r="F140" i="2"/>
  <c r="H140" i="2"/>
  <c r="F141" i="2"/>
  <c r="H141" i="2"/>
  <c r="F142" i="2"/>
  <c r="H142" i="2"/>
  <c r="F143" i="2"/>
  <c r="H143" i="2"/>
  <c r="F144" i="2"/>
  <c r="H144" i="2"/>
  <c r="F145" i="2"/>
  <c r="H145" i="2"/>
  <c r="F146" i="2"/>
  <c r="H146" i="2"/>
  <c r="F147" i="2"/>
  <c r="H147" i="2"/>
  <c r="F148" i="2"/>
  <c r="H148" i="2"/>
  <c r="F149" i="2"/>
  <c r="H149" i="2"/>
  <c r="F150" i="2"/>
  <c r="H150" i="2"/>
  <c r="F151" i="2"/>
  <c r="H151" i="2"/>
  <c r="F152" i="2"/>
  <c r="H152" i="2"/>
  <c r="F153" i="2"/>
  <c r="H153" i="2"/>
  <c r="F154" i="2"/>
  <c r="H154" i="2"/>
  <c r="F155" i="2"/>
  <c r="H155" i="2"/>
  <c r="F156" i="2"/>
  <c r="H156" i="2"/>
  <c r="F157" i="2"/>
  <c r="H157" i="2"/>
  <c r="F158" i="2"/>
  <c r="H158" i="2"/>
  <c r="F159" i="2"/>
  <c r="H159" i="2"/>
  <c r="F160" i="2"/>
  <c r="H160" i="2"/>
  <c r="F161" i="2"/>
  <c r="H161" i="2"/>
  <c r="F162" i="2"/>
  <c r="H162" i="2"/>
  <c r="F163" i="2"/>
  <c r="H163" i="2"/>
  <c r="F164" i="2"/>
  <c r="H164" i="2"/>
  <c r="F165" i="2"/>
  <c r="H165" i="2"/>
  <c r="F166" i="2"/>
  <c r="H166" i="2"/>
  <c r="F167" i="2"/>
  <c r="H167" i="2"/>
  <c r="F168" i="2"/>
  <c r="H168" i="2"/>
  <c r="F169" i="2"/>
  <c r="H169" i="2"/>
  <c r="F170" i="2"/>
  <c r="H170" i="2"/>
  <c r="F171" i="2"/>
  <c r="H171" i="2"/>
  <c r="F172" i="2"/>
  <c r="H172" i="2"/>
  <c r="F173" i="2"/>
  <c r="H173" i="2"/>
  <c r="F174" i="2"/>
  <c r="H174" i="2"/>
  <c r="F175" i="2"/>
  <c r="H175" i="2"/>
  <c r="F176" i="2"/>
  <c r="H176" i="2"/>
  <c r="F177" i="2"/>
  <c r="H177" i="2"/>
  <c r="F178" i="2"/>
  <c r="H178" i="2"/>
  <c r="F179" i="2"/>
  <c r="H179" i="2"/>
  <c r="F180" i="2"/>
  <c r="H180" i="2"/>
  <c r="F181" i="2"/>
  <c r="H181" i="2"/>
  <c r="F182" i="2"/>
  <c r="H182" i="2"/>
  <c r="F183" i="2"/>
  <c r="H183" i="2"/>
  <c r="F184" i="2"/>
  <c r="H184" i="2"/>
  <c r="F185" i="2"/>
  <c r="H185" i="2"/>
  <c r="F186" i="2"/>
  <c r="H186" i="2"/>
  <c r="F187" i="2"/>
  <c r="H187" i="2"/>
  <c r="F188" i="2"/>
  <c r="H188" i="2"/>
  <c r="F125" i="2"/>
  <c r="H125" i="2"/>
  <c r="F100" i="2"/>
  <c r="H123" i="2"/>
  <c r="F101" i="2"/>
  <c r="H101" i="2"/>
  <c r="F102" i="2"/>
  <c r="H102" i="2"/>
  <c r="F103" i="2"/>
  <c r="H103" i="2"/>
  <c r="F104" i="2"/>
  <c r="H104" i="2"/>
  <c r="F105" i="2"/>
  <c r="H105" i="2"/>
  <c r="F106" i="2"/>
  <c r="H106" i="2"/>
  <c r="F108" i="2"/>
  <c r="H108" i="2"/>
  <c r="F109" i="2"/>
  <c r="H109" i="2"/>
  <c r="F110" i="2"/>
  <c r="H110" i="2"/>
  <c r="F111" i="2"/>
  <c r="H111" i="2"/>
  <c r="F112" i="2"/>
  <c r="H112" i="2"/>
  <c r="F113" i="2"/>
  <c r="H113" i="2"/>
  <c r="F114" i="2"/>
  <c r="H114" i="2"/>
  <c r="F116" i="2"/>
  <c r="H116" i="2"/>
  <c r="F117" i="2"/>
  <c r="H117" i="2"/>
  <c r="F118" i="2"/>
  <c r="H118" i="2"/>
  <c r="F119" i="2"/>
  <c r="H119" i="2"/>
  <c r="F120" i="2"/>
  <c r="H120" i="2"/>
  <c r="F121" i="2"/>
  <c r="H121" i="2"/>
  <c r="F122" i="2"/>
  <c r="H122" i="2"/>
  <c r="F107" i="2"/>
  <c r="H107" i="2"/>
  <c r="F115" i="2"/>
  <c r="H115" i="2"/>
  <c r="H100" i="2"/>
  <c r="H97" i="2"/>
  <c r="H98" i="2"/>
  <c r="F91" i="2"/>
  <c r="F92" i="2"/>
  <c r="F93" i="2"/>
  <c r="F94" i="2"/>
  <c r="F95" i="2"/>
  <c r="F96" i="2"/>
  <c r="F97" i="2"/>
  <c r="F98" i="2"/>
  <c r="F85" i="2"/>
  <c r="H85" i="2"/>
  <c r="F86" i="2"/>
  <c r="H86" i="2"/>
  <c r="F81" i="2"/>
  <c r="H81" i="2"/>
  <c r="F82" i="2"/>
  <c r="H82" i="2"/>
  <c r="F83" i="2"/>
  <c r="H83" i="2"/>
  <c r="F84" i="2"/>
  <c r="H84" i="2"/>
  <c r="F87" i="2"/>
  <c r="H87" i="2"/>
  <c r="F88" i="2"/>
  <c r="H88" i="2"/>
  <c r="F89" i="2"/>
  <c r="H89" i="2"/>
  <c r="F90" i="2"/>
  <c r="H90" i="2"/>
  <c r="F75" i="2"/>
  <c r="H75" i="2"/>
  <c r="F76" i="2"/>
  <c r="H76" i="2"/>
  <c r="F77" i="2"/>
  <c r="H77" i="2"/>
  <c r="F78" i="2"/>
  <c r="H78" i="2"/>
  <c r="F79" i="2"/>
  <c r="H79" i="2"/>
  <c r="F70" i="2"/>
  <c r="H70" i="2"/>
  <c r="F71" i="2"/>
  <c r="H71" i="2"/>
  <c r="F72" i="2"/>
  <c r="H72" i="2"/>
  <c r="F73" i="2"/>
  <c r="H73" i="2"/>
  <c r="F68" i="2"/>
  <c r="H68" i="2"/>
  <c r="F69" i="2"/>
  <c r="H69" i="2"/>
  <c r="H66" i="2"/>
  <c r="F60" i="2"/>
  <c r="H60" i="2"/>
  <c r="F61" i="2"/>
  <c r="F59" i="2"/>
  <c r="H59" i="2"/>
  <c r="H61" i="2"/>
  <c r="F62" i="2"/>
  <c r="H62" i="2"/>
  <c r="F55" i="2"/>
  <c r="H55" i="2"/>
  <c r="F56" i="2"/>
  <c r="H56" i="2"/>
  <c r="F57" i="2"/>
  <c r="H57" i="2"/>
  <c r="F58" i="2"/>
  <c r="H58" i="2"/>
  <c r="F63" i="2"/>
  <c r="H63" i="2"/>
  <c r="F64" i="2"/>
  <c r="H64" i="2"/>
  <c r="F65" i="2"/>
  <c r="H65" i="2"/>
  <c r="F54" i="2"/>
  <c r="H54" i="2"/>
  <c r="F52" i="2"/>
  <c r="H52" i="2"/>
  <c r="F50" i="2"/>
  <c r="H50" i="2"/>
  <c r="F51" i="2"/>
  <c r="H51" i="2"/>
  <c r="F49" i="2"/>
  <c r="H49" i="2"/>
  <c r="F41" i="2"/>
  <c r="H41" i="2"/>
  <c r="F42" i="2"/>
  <c r="H42" i="2"/>
  <c r="F43" i="2"/>
  <c r="H43" i="2"/>
  <c r="F47" i="2"/>
  <c r="H47" i="2"/>
  <c r="F48" i="2"/>
  <c r="H48" i="2"/>
  <c r="F44" i="2"/>
  <c r="H44" i="2"/>
  <c r="F45" i="2"/>
  <c r="H45" i="2"/>
  <c r="F46" i="2"/>
  <c r="H46" i="2"/>
  <c r="F40" i="2"/>
  <c r="F36" i="2"/>
  <c r="H36" i="2"/>
  <c r="F37" i="2"/>
  <c r="H37" i="2"/>
  <c r="F38" i="2"/>
  <c r="H38" i="2"/>
  <c r="F39" i="2"/>
  <c r="H39" i="2"/>
  <c r="F35" i="2"/>
  <c r="H35" i="2"/>
  <c r="F15" i="2"/>
  <c r="F16" i="2"/>
  <c r="F17" i="2"/>
  <c r="F18" i="2"/>
  <c r="F19" i="2"/>
  <c r="H19" i="2"/>
  <c r="F20" i="2"/>
  <c r="H20" i="2"/>
  <c r="F21" i="2"/>
  <c r="H21" i="2"/>
  <c r="F22" i="2"/>
  <c r="H22" i="2"/>
  <c r="F23" i="2"/>
  <c r="F24" i="2"/>
  <c r="F25" i="2"/>
  <c r="F26" i="2"/>
  <c r="F27" i="2"/>
  <c r="F28" i="2"/>
  <c r="H28" i="2"/>
  <c r="F29" i="2"/>
  <c r="H29" i="2"/>
  <c r="F30" i="2"/>
  <c r="H30" i="2"/>
  <c r="F31" i="2"/>
  <c r="F32" i="2"/>
  <c r="F33" i="2"/>
  <c r="H33" i="2"/>
  <c r="H15" i="2"/>
  <c r="H16" i="2"/>
  <c r="H17" i="2"/>
  <c r="H18" i="2"/>
  <c r="H23" i="2"/>
  <c r="H24" i="2"/>
  <c r="H25" i="2"/>
  <c r="H26" i="2"/>
  <c r="H27" i="2"/>
  <c r="H31" i="2"/>
  <c r="H32" i="2"/>
  <c r="F9" i="2"/>
  <c r="H9" i="2"/>
  <c r="F10" i="2"/>
  <c r="H11" i="2"/>
  <c r="F12" i="2"/>
  <c r="H12" i="2"/>
  <c r="F13" i="2"/>
  <c r="H13" i="2"/>
  <c r="F14" i="2"/>
  <c r="H14" i="2"/>
  <c r="H10" i="2"/>
  <c r="F8" i="2"/>
  <c r="H8" i="2"/>
  <c r="H96" i="2"/>
  <c r="H95" i="2"/>
  <c r="H94" i="2"/>
  <c r="H93" i="2"/>
  <c r="H92" i="2"/>
</calcChain>
</file>

<file path=xl/sharedStrings.xml><?xml version="1.0" encoding="utf-8"?>
<sst xmlns="http://schemas.openxmlformats.org/spreadsheetml/2006/main" count="2443" uniqueCount="746">
  <si>
    <t>TIÊU CHUẨN, ĐỊNH MỨC SỬ DỤNG MÁY MÓC, THIẾT BỊ CHUYÊN DÙNG TRONG CƠ SỞ GIÁO DỤC MẦM NON</t>
  </si>
  <si>
    <t>(Kèm theo Quyết định số:       /2025 /QĐ-UBND ngày      tháng     năm 2025 của Ủy ban nhân dân tỉnh Nghệ An)</t>
  </si>
  <si>
    <t>Ghi chú: Tính trung bình trường mầm non có 15 nhóm lớp (3 nhóm trẻ, 12 lớp mẫu giáo), tổng 420 trẻ</t>
  </si>
  <si>
    <t>STT</t>
  </si>
  <si>
    <t>Tên thiết bị - đồ dùng - học liệu</t>
  </si>
  <si>
    <r>
      <t>Đơn vị</t>
    </r>
    <r>
      <rPr>
        <sz val="12"/>
        <color rgb="FF000000"/>
        <rFont val="Times New Roman"/>
        <family val="1"/>
      </rPr>
      <t> </t>
    </r>
    <r>
      <rPr>
        <b/>
        <sz val="12"/>
        <color rgb="FF000000"/>
        <rFont val="Times New Roman"/>
        <family val="1"/>
      </rPr>
      <t>tính</t>
    </r>
  </si>
  <si>
    <r>
      <t>Số lượng cho</t>
    </r>
    <r>
      <rPr>
        <sz val="12"/>
        <color rgb="FF000000"/>
        <rFont val="Times New Roman"/>
        <family val="1"/>
      </rPr>
      <t> </t>
    </r>
    <r>
      <rPr>
        <b/>
        <sz val="12"/>
        <color rgb="FF000000"/>
        <rFont val="Times New Roman"/>
        <family val="1"/>
      </rPr>
      <t>1 nhóm/lớp,</t>
    </r>
    <r>
      <rPr>
        <sz val="12"/>
        <color rgb="FF000000"/>
        <rFont val="Times New Roman"/>
        <family val="1"/>
      </rPr>
      <t> </t>
    </r>
    <r>
      <rPr>
        <b/>
        <sz val="12"/>
        <color rgb="FF000000"/>
        <rFont val="Times New Roman"/>
        <family val="1"/>
      </rPr>
      <t>phòng (30 trẻ)</t>
    </r>
  </si>
  <si>
    <t>Số lượng cho 1 trường (420 trẻ)</t>
  </si>
  <si>
    <t>Định mức sử dụng thiết bị/trẻ</t>
  </si>
  <si>
    <t>Định mức thiết bị, vật tư tiêu hao trong năm học</t>
  </si>
  <si>
    <t>Ghi chú</t>
  </si>
  <si>
    <t>I</t>
  </si>
  <si>
    <t>THIẾT BỊ DÙNG CHUNG</t>
  </si>
  <si>
    <t>Máy tính xách tay</t>
  </si>
  <si>
    <t>Chiếc/trường</t>
  </si>
  <si>
    <t>Máy vi tính để bàn</t>
  </si>
  <si>
    <t>Bộ/trường</t>
  </si>
  <si>
    <t>Máy chiếu hoặc màn hình hiển thị</t>
  </si>
  <si>
    <t>Máy scan (Máy quét ảnh, tài liệu)</t>
  </si>
  <si>
    <t>Máy ảnh kỹ thuật số</t>
  </si>
  <si>
    <t>Bộ tăng âm loa máy hoạt động tập thể</t>
  </si>
  <si>
    <t>Hệ thống Camera an ninh</t>
  </si>
  <si>
    <t>Hệ thống/điểm trường</t>
  </si>
  <si>
    <t>Thiết bị phòng họp trực tuyến (Bao gồm: Camera, micrô, màn hình hiển thị, máy vi tính, thiết bị chuyển mạch, hệ thống âm thanh, phần mềm hội nghị trực tuyến, bộ lưu điện, tủ đựng thiết bị...)</t>
  </si>
  <si>
    <t>Phần mềm quản lý nhà trường</t>
  </si>
  <si>
    <t>Phần mềm quản lý văn bản</t>
  </si>
  <si>
    <t>Phần mềm quản lý cán bộ, viên chức</t>
  </si>
  <si>
    <t>Phần mềm kế toán</t>
  </si>
  <si>
    <t>Phần mềm kê khai Bảo hiểm xã hội</t>
  </si>
  <si>
    <t>Phần mềm quản lý thu và biên lai điện tử</t>
  </si>
  <si>
    <t>Phần mềm quản lý công tác bán trú</t>
  </si>
  <si>
    <t>Phần mềm quản lý tài sản</t>
  </si>
  <si>
    <t>Phần mềm phổ cập giáo dục</t>
  </si>
  <si>
    <t>Các phần mềm hỗ trợ cho công tác quản lý; hỗ trợ cho dạy, học khác</t>
  </si>
  <si>
    <t>Máy photo</t>
  </si>
  <si>
    <t>Cái/trường</t>
  </si>
  <si>
    <t>Máy phát điện</t>
  </si>
  <si>
    <t>Tủ lưu học liệu, hồ sơ, học liệu thực hành</t>
  </si>
  <si>
    <t>Hệ thống âm thanh</t>
  </si>
  <si>
    <t>Bộ/nhóm, lớp/phòng</t>
  </si>
  <si>
    <t>Đàn Organ</t>
  </si>
  <si>
    <t>Chiếc/nhóm, lớp/phòng</t>
  </si>
  <si>
    <t>II</t>
  </si>
  <si>
    <t>THIẾT BỊ PHÒNG NUÔI DƯỠNG, CHĂM SÓC, GIÁO DỤC TRẺ</t>
  </si>
  <si>
    <t>Tủ hồ sơ</t>
  </si>
  <si>
    <t>Cái/nhóm, lớp/phòng</t>
  </si>
  <si>
    <t>Máy lọc nước tinh khiết</t>
  </si>
  <si>
    <t>Thiết bị trợ giảng</t>
  </si>
  <si>
    <t>Điều hòa nhiệt độ</t>
  </si>
  <si>
    <t>III</t>
  </si>
  <si>
    <t>THIẾT BỊ PHÒNG TIN HỌC</t>
  </si>
  <si>
    <t>Máy tính để bàn/hoặc máy tính xách tay</t>
  </si>
  <si>
    <t>Thiết bị kết nối mạng và đường truyền internet</t>
  </si>
  <si>
    <t>Bàn ghế máy tính</t>
  </si>
  <si>
    <t>Hệ thống điện</t>
  </si>
  <si>
    <t>Hệ thống/nhóm, lớp/phòng</t>
  </si>
  <si>
    <t>Tủ lưu trữ</t>
  </si>
  <si>
    <t>Máy in Laser</t>
  </si>
  <si>
    <t>Máy hút bụi</t>
  </si>
  <si>
    <t>Bộ lưu điện cho máy chủ</t>
  </si>
  <si>
    <t>IV</t>
  </si>
  <si>
    <t>THIẾT BỊ PHÒNG GIÁO DỤC NGHỆ THUẬT</t>
  </si>
  <si>
    <t>Thảm trải sàn</t>
  </si>
  <si>
    <t>Gương treo tường</t>
  </si>
  <si>
    <t>Gióng múa</t>
  </si>
  <si>
    <t>Tủ/giá đựng thiết bị</t>
  </si>
  <si>
    <t>V</t>
  </si>
  <si>
    <t>THIẾT BỊ PHÒNG GIÁO DỤC THỂ CHẤT</t>
  </si>
  <si>
    <t>Thiết bị chuyên dụng</t>
  </si>
  <si>
    <t>VI</t>
  </si>
  <si>
    <t>THIẾT BỊ PHÒNG ĐA NĂNG</t>
  </si>
  <si>
    <t>Bộ/phòng/1điểm trường</t>
  </si>
  <si>
    <t>Chiếc/ phòng/1điểm trường</t>
  </si>
  <si>
    <t>Cái/ phòng/1điểm trường</t>
  </si>
  <si>
    <t>Bộ/ phòng/1điểm trường</t>
  </si>
  <si>
    <t>VII</t>
  </si>
  <si>
    <t>Bục phát biểu</t>
  </si>
  <si>
    <t>Cái/phòng</t>
  </si>
  <si>
    <t>Bục tượng Bác và tượng Bác</t>
  </si>
  <si>
    <t>Bộ/phòng</t>
  </si>
  <si>
    <t>Bàn, ghế phòng họp</t>
  </si>
  <si>
    <t>Bộ</t>
  </si>
  <si>
    <t>VIII</t>
  </si>
  <si>
    <t>THIẾT BỊ Y TẾ TRƯỜNG HỌC</t>
  </si>
  <si>
    <t>Giường y tế</t>
  </si>
  <si>
    <t>Cái</t>
  </si>
  <si>
    <t>Bàn, ghế nhân viên y tế</t>
  </si>
  <si>
    <t>Tủ đựng thuốc</t>
  </si>
  <si>
    <t>Cáng cứu thương</t>
  </si>
  <si>
    <t>Máy đo huyết áp</t>
  </si>
  <si>
    <t>Chiếc</t>
  </si>
  <si>
    <t>Máy đo SPO2</t>
  </si>
  <si>
    <t>Máy đo thân nhiệt hoặc nhiệt kế đo thân nhiệt</t>
  </si>
  <si>
    <t>IX</t>
  </si>
  <si>
    <t>ĐỒ CHƠI MẦM NON NGOÀI TRỜI</t>
  </si>
  <si>
    <t>Thang leo</t>
  </si>
  <si>
    <t>Nhà leo nằm ngang</t>
  </si>
  <si>
    <t>Bạt nhún</t>
  </si>
  <si>
    <t>Bộ đi thăng bằng</t>
  </si>
  <si>
    <t>Bộ đồ chơi đánh gôn mini</t>
  </si>
  <si>
    <t>Bộ đồ chơi giao thông</t>
  </si>
  <si>
    <t>Bộ dụng cụ tập đi bộ trên không</t>
  </si>
  <si>
    <t>Bộ dụng cụ tập thắt lưng</t>
  </si>
  <si>
    <t>Bộ dụng cụ tập xoay eo</t>
  </si>
  <si>
    <t>Bộ leo dây kim tự tháp</t>
  </si>
  <si>
    <t>Bộ thể chất đa năng</t>
  </si>
  <si>
    <t>Bộ trò chơi bóng chày</t>
  </si>
  <si>
    <t>Bộ trò chơi khúc côn cầu</t>
  </si>
  <si>
    <t>Bộ vận động leo dây đa năng</t>
  </si>
  <si>
    <t>Bộ vận động leo núi</t>
  </si>
  <si>
    <t>Bộ vận động liên hoàn</t>
  </si>
  <si>
    <t>Bộ xà đu thang leo liên hoàn</t>
  </si>
  <si>
    <t>Góc thiên nhiên mái nấm</t>
  </si>
  <si>
    <t>Hầm chui</t>
  </si>
  <si>
    <t>Khu vui chơi liên hoàn</t>
  </si>
  <si>
    <t>Nhà chơi lâu đài cầu trượt</t>
  </si>
  <si>
    <t>Ô tô trượt dốc</t>
  </si>
  <si>
    <t>Thảm cỏ nhân tạo</t>
  </si>
  <si>
    <t>Thang dây</t>
  </si>
  <si>
    <t>Thang leo màng nhện</t>
  </si>
  <si>
    <t>Tượng cô Tấm bên giếng nước</t>
  </si>
  <si>
    <t>Tượng cổng vào vườn cổ tích</t>
  </si>
  <si>
    <t>Tượng Dê đen, Dê trắng</t>
  </si>
  <si>
    <t>Tượng hươu cao cổ</t>
  </si>
  <si>
    <t>Tượng nai con</t>
  </si>
  <si>
    <t>Tượng nấm mẹ con</t>
  </si>
  <si>
    <t>Tượng nàng Bạch Tuyết và 7 chú lùn</t>
  </si>
  <si>
    <t>Tượng Thạch Sanh, Trăn tinh</t>
  </si>
  <si>
    <t>Tượng Thánh Gióng</t>
  </si>
  <si>
    <t>Tượng thiên nga</t>
  </si>
  <si>
    <t>Tượng ngựa vằn</t>
  </si>
  <si>
    <t>Tượng gấu đen</t>
  </si>
  <si>
    <t>Tượng con trâu</t>
  </si>
  <si>
    <t>Tượng con thỏ</t>
  </si>
  <si>
    <t>Vòng đua xe</t>
  </si>
  <si>
    <t>Xà đu thể lực liên hoàn</t>
  </si>
  <si>
    <t>Xà vòng đu</t>
  </si>
  <si>
    <t>X</t>
  </si>
  <si>
    <t>THIẾT BỊ, ĐỒ DÙNG NHÀ ĂN, NHÀ BẾP</t>
  </si>
  <si>
    <t>Danh mục trang thiết bị của 01 bếp ăn:</t>
  </si>
  <si>
    <t>Bếp hầm</t>
  </si>
  <si>
    <t>Bếp xào</t>
  </si>
  <si>
    <t>Nồi cơm điện</t>
  </si>
  <si>
    <t>Nồi nấu cháo công nghiệp</t>
  </si>
  <si>
    <t>Nồi đồ xôi công nghiệp</t>
  </si>
  <si>
    <t>Khay giữ nóng thức ăn</t>
  </si>
  <si>
    <t>Nồi giữ nóng canh</t>
  </si>
  <si>
    <t>Tủ lưu mẫu thức ăn</t>
  </si>
  <si>
    <t>Tủ mát bảo quản thực phẩm</t>
  </si>
  <si>
    <t>Tủ đông bảo quản thực phẩm</t>
  </si>
  <si>
    <t>Tủ mát - tủ đông, tủ lạnh</t>
  </si>
  <si>
    <t>Máy khử độc ozone</t>
  </si>
  <si>
    <t>Máy thái rau củ đa năng</t>
  </si>
  <si>
    <t>Máy xay thịt</t>
  </si>
  <si>
    <t>Máy xay cua</t>
  </si>
  <si>
    <t>Máy xay sinh tố</t>
  </si>
  <si>
    <t>Hệ thống tủ đựng bát đĩa</t>
  </si>
  <si>
    <t>Tủ sấy bát đĩa</t>
  </si>
  <si>
    <t>Bàn sơ chế thực phẩm</t>
  </si>
  <si>
    <t>Giá để xoong nồi</t>
  </si>
  <si>
    <t>Giá để thực phẩm</t>
  </si>
  <si>
    <t>Tum hút khói có phin lọc mỡ</t>
  </si>
  <si>
    <t>Máy giặt</t>
  </si>
  <si>
    <t>Máy sấy khăn</t>
  </si>
  <si>
    <t>Phần mềm CSDL Ngành</t>
  </si>
  <si>
    <t>Phần mềm thuế điện tử</t>
  </si>
  <si>
    <t>Phần mềm website</t>
  </si>
  <si>
    <t>Máy chủ (tivi 65 inch)</t>
  </si>
  <si>
    <t>Các phần mềm làm quen ngoại ngữ</t>
  </si>
  <si>
    <t>Đối với trường có 01 điểm trường trang bị 02 phòng, trường có nhiều điểm trường trang bị 01 phòng/1 điểm trường</t>
  </si>
  <si>
    <t>Tủ/giá đựng thiết bị, trang phục, đạo cụ biểu diễn</t>
  </si>
  <si>
    <t>Bộ gõ âm nhạc nhỏ (song loan, trống nhỏ...)</t>
  </si>
  <si>
    <t>Micro mini không dây (cho trẻ), loa âm thanh</t>
  </si>
  <si>
    <t>Trang phục biểu diễn</t>
  </si>
  <si>
    <t>Giá vẽ</t>
  </si>
  <si>
    <t>Thảm xốp chống trượt các phòng chức năng</t>
  </si>
  <si>
    <t>Thiết bị chuyên dụng phòng thể chất</t>
  </si>
  <si>
    <t xml:space="preserve"> Bộ đồ chơi liên hoàn phòng thể chất gồm thảm và các đồ chơi liên hoàn (Gimkit)</t>
  </si>
  <si>
    <t>THIẾT BỊ PHÒNG THƯ VIỆN</t>
  </si>
  <si>
    <t>Giá/kệ trưng bày sách cho trẻ</t>
  </si>
  <si>
    <t>Bàn ghế đọc sách</t>
  </si>
  <si>
    <t>Sách tranh, truyện tranh thiếu nhi</t>
  </si>
  <si>
    <t>Quyển</t>
  </si>
  <si>
    <t>Sách song ngữ/truyện kể tiếng Anh</t>
  </si>
  <si>
    <t>Ống nghe</t>
  </si>
  <si>
    <t>Trang phục y tế</t>
  </si>
  <si>
    <t>Thuốc diệt côn trùng</t>
  </si>
  <si>
    <t>Lít</t>
  </si>
  <si>
    <t>Cloramin B</t>
  </si>
  <si>
    <t>Kg</t>
  </si>
  <si>
    <t>Trụ cắm bank inoc</t>
  </si>
  <si>
    <t>Kéo inoc</t>
  </si>
  <si>
    <t>Khay quả đậu</t>
  </si>
  <si>
    <t>Lọ đựng bông cồn inoc</t>
  </si>
  <si>
    <t>Lọ</t>
  </si>
  <si>
    <t>Dung dịch khử khuẩn</t>
  </si>
  <si>
    <t>Que đè lưỡi</t>
  </si>
  <si>
    <t>Hộp</t>
  </si>
  <si>
    <t>Đèn soi</t>
  </si>
  <si>
    <t>Găng tay y tế</t>
  </si>
  <si>
    <t>Cân, đo phòng y tế</t>
  </si>
  <si>
    <t>Các bảng biểu Phòng Y tế</t>
  </si>
  <si>
    <t>Cổng chui</t>
  </si>
  <si>
    <t>Quả bóng đá mini (size 3)</t>
  </si>
  <si>
    <t>Quả</t>
  </si>
  <si>
    <t>Bể cát, sỏi, nước</t>
  </si>
  <si>
    <t>Đồ chơi cát nước sỏi ngoài trời</t>
  </si>
  <si>
    <t>Cát trắng mịn tự nhiên (đã xử lý)</t>
  </si>
  <si>
    <t>Bao 20 kg</t>
  </si>
  <si>
    <t>Sỏi cuội nhẵn màu sắc tự nhiên</t>
  </si>
  <si>
    <t>Bể câu cá</t>
  </si>
  <si>
    <t>Hệ thống giá đựng đồ các khu vực ngoài trời</t>
  </si>
  <si>
    <t>Nhạc cụ ngoài trời</t>
  </si>
  <si>
    <t>Nhạc cụ ngoài trời - VT36</t>
  </si>
  <si>
    <t>Nhạc cụ ngoài trời - VT01</t>
  </si>
  <si>
    <t>Nhạc cụ ngoài trời - VT10</t>
  </si>
  <si>
    <t>Nhạc cụ ngoài trời - VT03</t>
  </si>
  <si>
    <t>Nhạc cụ ngoài trời - VT16</t>
  </si>
  <si>
    <t>Nhạc cụ ngoài trời- VT25</t>
  </si>
  <si>
    <t>Nhạc cụ ngoài trời- VT17</t>
  </si>
  <si>
    <t>Nhạc cụ ngoài trời- VT22</t>
  </si>
  <si>
    <t>Nhạc cụ ngoài trời - TT04</t>
  </si>
  <si>
    <t>Nhạc cụ ngoài trời - F05</t>
  </si>
  <si>
    <t>Nhạc cụ ngoài trời - VT37</t>
  </si>
  <si>
    <t>Nhạc cụ ngoài trời - VT39</t>
  </si>
  <si>
    <t>XI</t>
  </si>
  <si>
    <t>Hệ thống lọc nước tinh khiết</t>
  </si>
  <si>
    <t>Hệ thống bếp từ/gas công nghiệp</t>
  </si>
  <si>
    <t>01 chiếc/30 học sinh</t>
  </si>
  <si>
    <t>Hệ thống tủ cơm điện/gas</t>
  </si>
  <si>
    <t>Nồi áp suất</t>
  </si>
  <si>
    <t>Tủ ủ ấm thức ăn</t>
  </si>
  <si>
    <t>Bàn rửa chậu đôi</t>
  </si>
  <si>
    <t>Tủ đựng gia vị</t>
  </si>
  <si>
    <t>Máy cắt thịt</t>
  </si>
  <si>
    <t>Máy ép nước hoa quả</t>
  </si>
  <si>
    <t>Bàn tiếp nhận thực phẩm</t>
  </si>
  <si>
    <t>Bàn chia thức ăn</t>
  </si>
  <si>
    <t>Cân thực phẩm, thức ăn</t>
  </si>
  <si>
    <t>Xe đẩy thức ăn (từ khu nấu sang khu chia ăn)</t>
  </si>
  <si>
    <t>Xe vận chuyển thức ăn</t>
  </si>
  <si>
    <t>Thùng đựng gạo, thực phẩm</t>
  </si>
  <si>
    <t>Lò nướng bánh (Salamander)</t>
  </si>
  <si>
    <t xml:space="preserve">Máy rửa bát công nghiệp (Texgio TGU 2000 SD) </t>
  </si>
  <si>
    <t>Các loại biểu bảng ở bếp</t>
  </si>
  <si>
    <t>Tủ đựng đồ dùng cá nhân cho nhân viên</t>
  </si>
  <si>
    <t>XII</t>
  </si>
  <si>
    <t xml:space="preserve">THIẾT BỊ DẠY HỌC GIÚP TRẺ PHÁT TRIỂN TƯ DUY (Không có trong Thông tư) </t>
  </si>
  <si>
    <t>Trang bị/1 nhóm, lớp</t>
  </si>
  <si>
    <t>Gắp ống nghiệm 3 trong 1</t>
  </si>
  <si>
    <t>Bộ Kéo thả nam châm sắc màu</t>
  </si>
  <si>
    <t>Bảng gỗ chia màu sắc - bút từ hút bi màu</t>
  </si>
  <si>
    <t>Bộ đinh nấm nhựa</t>
  </si>
  <si>
    <t>Bộ ráp bảng Mon (loại 25 mấu)</t>
  </si>
  <si>
    <t>Bộ đồ chơi GẤU kỹ sư lắp ráp đẹp</t>
  </si>
  <si>
    <t>Hộp âm thanh</t>
  </si>
  <si>
    <t>Bộ nam châm chữ số ( hình trứng)</t>
  </si>
  <si>
    <t>Ghép 180 chi tiết</t>
  </si>
  <si>
    <t xml:space="preserve">Bảng vẽ hạt nam châm </t>
  </si>
  <si>
    <t>Bộ nam châm từ tính 64ct</t>
  </si>
  <si>
    <t>Bộ 6 cọc nhận biết &amp; lắp ghép hình học</t>
  </si>
  <si>
    <t>Bộ luyện trí nhớ 12 chủ đề</t>
  </si>
  <si>
    <t xml:space="preserve"> Bộ lắp ghép hình học - Geometric Shapes Building Set (170 chi tiết)</t>
  </si>
  <si>
    <t>Bộ Miếng Ghép Hình Tangram 7 loại Trí Uẩn 110 chi tiết</t>
  </si>
  <si>
    <t>Đồ chơi lắp ráp chuyển động bánh răng 200 pcs MORPHUN MP42700</t>
  </si>
  <si>
    <t>Đồ chơi lắp ghép lêgo</t>
  </si>
  <si>
    <t>Montessori - Bảng Dây Chun</t>
  </si>
  <si>
    <t>Montessori - Bảng 100</t>
  </si>
  <si>
    <t>Montessori - Bộ que hình học</t>
  </si>
  <si>
    <t>Montessori - Khay chứa các chuỗi hạt màu cỡ lớn</t>
  </si>
  <si>
    <t>Montessori - Bộ ốc vít bu lông</t>
  </si>
  <si>
    <t>Montessori - Khuôn luyện viết chữ tiếng Việt</t>
  </si>
  <si>
    <t>Steam- Ghép Hình Không Gian 3D 93 chi tiết</t>
  </si>
  <si>
    <t>Steam-Bộ Đo Thể Tích và Dung Tích</t>
  </si>
  <si>
    <t>Steam-Thùng Xâu Luồn Hạt Nhựa Lớn 106 chi tiết</t>
  </si>
  <si>
    <t>Steam-Thùng Miếng Ghép Xây Dựng Hình Học 3D</t>
  </si>
  <si>
    <t>Steam-Bánh Răng lắp ghép Tường 30 mô hình STEAM</t>
  </si>
  <si>
    <t>Steam-Cân Thông Minh Thực Hành Phép Toán</t>
  </si>
  <si>
    <t>Steam-Bộ 4 Bảng Luồn Xỏ Dây sáng tạo 133 chi tiết</t>
  </si>
  <si>
    <t>Đồ chơi Gabe</t>
  </si>
  <si>
    <t>Bộ khối cầu vồng</t>
  </si>
  <si>
    <t>Khối ghép thanh gỗ 
 (lắp ghép chữ, số, hình các đồ dùng...)</t>
  </si>
  <si>
    <t>Đhời gian sử dụng trung bình của thiết bị, vật tư (năm)</t>
  </si>
  <si>
    <r>
      <t>THIẾT BỊ PHÒNG HỌP CÁN BỘ, GIÁO</t>
    </r>
    <r>
      <rPr>
        <sz val="12"/>
        <color indexed="8"/>
        <rFont val="Times New Roman"/>
        <family val="1"/>
      </rPr>
      <t> </t>
    </r>
    <r>
      <rPr>
        <b/>
        <sz val="12"/>
        <color indexed="8"/>
        <rFont val="Times New Roman"/>
        <family val="1"/>
      </rPr>
      <t>VIÊN, NHÂN VIÊN</t>
    </r>
  </si>
  <si>
    <t>02HS/bộ</t>
  </si>
  <si>
    <t>01chiếc/30hs</t>
  </si>
  <si>
    <t>TT</t>
  </si>
  <si>
    <t>Đơn vị tính</t>
  </si>
  <si>
    <t>chiếc</t>
  </si>
  <si>
    <t>bộ</t>
  </si>
  <si>
    <t>Thiết bị nhà ăn, nhà bếp, y tế, vệ sinh…</t>
  </si>
  <si>
    <t xml:space="preserve">Bàn ủ ấm thức ăn </t>
  </si>
  <si>
    <t>Toa hút mùi</t>
  </si>
  <si>
    <t xml:space="preserve">Giá để xoong nồi </t>
  </si>
  <si>
    <t xml:space="preserve">Giá để thực thẩm </t>
  </si>
  <si>
    <t>Tủ đựng bát đĩa</t>
  </si>
  <si>
    <t xml:space="preserve">Bàn chia thức ăn </t>
  </si>
  <si>
    <t>Bàn tủ chế biến thức ăn</t>
  </si>
  <si>
    <t>Bàn chậu đôi</t>
  </si>
  <si>
    <t xml:space="preserve">Xe đẩy thức ăn </t>
  </si>
  <si>
    <t>Xe đẩy canh</t>
  </si>
  <si>
    <t>Bếp từ (gas) công nghiệp</t>
  </si>
  <si>
    <t>Tủ cơm (gas hoặc điện)</t>
  </si>
  <si>
    <t>Tủ đông, tủ lạnh loại lớn</t>
  </si>
  <si>
    <t>Dây chuyền lọc nước tinh khiết</t>
  </si>
  <si>
    <t xml:space="preserve">Máy xay thịt </t>
  </si>
  <si>
    <t>Máy thái hoa củ quả</t>
  </si>
  <si>
    <t>Thiết bị khác</t>
  </si>
  <si>
    <t>Hệ thống bàn ghế phòng họp hội đồng</t>
  </si>
  <si>
    <t>Bể bơi mini</t>
  </si>
  <si>
    <t>Bộ trống trường</t>
  </si>
  <si>
    <t xml:space="preserve">bộ </t>
  </si>
  <si>
    <t>Bàn ghế phòng học bộ môn</t>
  </si>
  <si>
    <t>bộ</t>
  </si>
  <si>
    <t>Loa máy phục vụ các hoạt động GD</t>
  </si>
  <si>
    <t xml:space="preserve"> Máy vi tính</t>
  </si>
  <si>
    <t xml:space="preserve"> Máy in</t>
  </si>
  <si>
    <t xml:space="preserve"> cái</t>
  </si>
  <si>
    <t>Màn hình LED cỡ lớn phòng họp Hội đồng</t>
  </si>
  <si>
    <t>Máy Scan màu</t>
  </si>
  <si>
    <t>PHỤ LỤC 2</t>
  </si>
  <si>
    <t>PHỤ LỤC 1</t>
  </si>
  <si>
    <t>Ghi chú: Tính trung bình trường tiểu học có 25 lớp, mỗi lớp 35 học sinh , tổng 875 học sinh</t>
  </si>
  <si>
    <t>Tên thiết bị, đồ dùng</t>
  </si>
  <si>
    <t>Số lượng cho 1 trường (875 học sinh)</t>
  </si>
  <si>
    <t xml:space="preserve">Máy Photocopy </t>
  </si>
  <si>
    <t>TIÊU CHUẨN, ĐỊNH MỨC SỬ DỤNG MÁY MÓC, THIẾT BỊ CHUYÊN DÙNG TRONG CƠ SỞ GIÁO DỤC TRUNG HỌC CƠ SỞ</t>
  </si>
  <si>
    <t>Hệ thống</t>
  </si>
  <si>
    <t>Hệ thống chấm thi trắc nghiệm (Bao gồm: Máy chấm thi và phần mềm chấm thi)</t>
  </si>
  <si>
    <t>Phần mềm thi và tuyển sinh đầu cấp</t>
  </si>
  <si>
    <t>Phần mềm xếp thời khóa biểu</t>
  </si>
  <si>
    <t>Phần mềm quản lý ngân hàng đề thi</t>
  </si>
  <si>
    <t>Phần mềm kiểm định chất lượng giáo dục</t>
  </si>
  <si>
    <t>Phần mềm giáo án điện tử (các môn học)</t>
  </si>
  <si>
    <t>Phần mềm dạy học trực tuyến</t>
  </si>
  <si>
    <t>Hệ thống quản lý học tập (LMS)/ Hệ thống quản lý nội dung học tập (LCMS)</t>
  </si>
  <si>
    <t>THIẾT BỊ TRONG CÁC LỚP HỌC</t>
  </si>
  <si>
    <t>Bàn, ghế giáo viên</t>
  </si>
  <si>
    <t>Bàn, ghế học sinh</t>
  </si>
  <si>
    <t>Máy vi tính (để bàn hoặc xách tay)</t>
  </si>
  <si>
    <t>Bảng viết đa năng</t>
  </si>
  <si>
    <t>Thiết bị dạy học trực tuyến</t>
  </si>
  <si>
    <r>
      <t>THIẾT BỊ PHÒNG HỌC BỘ MÔN TIN</t>
    </r>
    <r>
      <rPr>
        <sz val="13"/>
        <color indexed="8"/>
        <rFont val="Times New Roman"/>
        <family val="1"/>
      </rPr>
      <t> </t>
    </r>
    <r>
      <rPr>
        <b/>
        <sz val="13"/>
        <color indexed="8"/>
        <rFont val="Times New Roman"/>
        <family val="1"/>
      </rPr>
      <t>HỌC</t>
    </r>
  </si>
  <si>
    <t>THIẾT BỊ PHÒNG HỌC BỘ MÔN NGOẠI NGỮ</t>
  </si>
  <si>
    <t>Bàn, ghế giáo viên (đối với phòng học ngoại ngữ thông dụng)</t>
  </si>
  <si>
    <t>Bàn, ghế học sinh (đối với phòng học ngoại ngữ thông dụng)</t>
  </si>
  <si>
    <t>Bàn, ghế thí nghiệm giáo viên</t>
  </si>
  <si>
    <t>Bàn, ghế thí nghiệm học sinh</t>
  </si>
  <si>
    <t>THIẾT BỊ PHÒNG HỌC BỘ MÔN CÔNG NGHỆ</t>
  </si>
  <si>
    <t>THIẾT BỊ PHÒNG HỌC BỘ MÔN ÂM NHẠC</t>
  </si>
  <si>
    <t>THIẾT BỊ PHÒNG HỌC BỘ MÔN MĨ THUẬT</t>
  </si>
  <si>
    <t>THIẾT BỊ PHÒNG HỌC ĐA CHỨC NĂNG</t>
  </si>
  <si>
    <t>Bộ bàn, ghế nhân viên</t>
  </si>
  <si>
    <t>Bảng viết</t>
  </si>
  <si>
    <t>Máy vi tính để bàn (nhân viên)</t>
  </si>
  <si>
    <t>Bộ bàn ghế vi tính bạn đọc</t>
  </si>
  <si>
    <t>Máy vi tính để bàn (bạn đọc)</t>
  </si>
  <si>
    <t>Bộ bàn, ghế ngồi đọc cho giáo viên</t>
  </si>
  <si>
    <t>Bộ bàn, ghế ngồi đọc cho học sinh</t>
  </si>
  <si>
    <t>Phần mềm quản lý thư viện</t>
  </si>
  <si>
    <t>Hệ thống tủ/giá/kệ chuyên dùng để sách, báo, tạp chí, bản đồ, tranh ảnh giáo dục, băng đĩa giáo khoa; tủ hoặc hộp mục lục, sổ mục lục, bảng để giới thiệu sách.</t>
  </si>
  <si>
    <t>Máy in laser</t>
  </si>
  <si>
    <t>Máy Photocopy</t>
  </si>
  <si>
    <t>XIII</t>
  </si>
  <si>
    <t>THIẾT BỊ PHÒNG TƯ VẤN HỌC ĐƯỜNG VÀ HỖ TRỢ GIÁO DỤC HỌC SINH KHUYẾT TẬT HỌC HÒA NHẬP</t>
  </si>
  <si>
    <t>Bàn, ghế làm việc</t>
  </si>
  <si>
    <t>XIV</t>
  </si>
  <si>
    <t>THIẾT BỊ PHÒNG TRUYỀN THỐNG</t>
  </si>
  <si>
    <t>Mô hình sa bàn phòng truyền thống</t>
  </si>
  <si>
    <t>Hệ thống tủ/giá/kệ trưng bày</t>
  </si>
  <si>
    <t>XV</t>
  </si>
  <si>
    <t>THIẾT BỊ PHÒNG ĐOÀN, ĐỘI</t>
  </si>
  <si>
    <t>Tivi</t>
  </si>
  <si>
    <t>XVI</t>
  </si>
  <si>
    <r>
      <t>THIẾT BỊ PHÒNG CÁC TỔ CHUYÊN</t>
    </r>
    <r>
      <rPr>
        <sz val="13"/>
        <color indexed="8"/>
        <rFont val="Times New Roman"/>
        <family val="1"/>
      </rPr>
      <t> </t>
    </r>
    <r>
      <rPr>
        <b/>
        <sz val="13"/>
        <color indexed="8"/>
        <rFont val="Times New Roman"/>
        <family val="1"/>
      </rPr>
      <t>MÔN</t>
    </r>
  </si>
  <si>
    <t>XVII</t>
  </si>
  <si>
    <t>THIẾT BỊ NHÀ ĐA NĂNG</t>
  </si>
  <si>
    <t>Tủ phòng thay đồ</t>
  </si>
  <si>
    <t>Các bộ dụng cụ các môn thể dục thể thao</t>
  </si>
  <si>
    <t>XVIII</t>
  </si>
  <si>
    <t>Thiết bị đo chiều cao, cân nặng</t>
  </si>
  <si>
    <t>TIÊU CHUẨN, ĐỊNH MỨC SỬ DỤNG MÁY MÓC, THIẾT BỊ CHUYÊN DÙNG TRONG CƠ SỞ GIÁO DỤC TIỂU HỌC</t>
  </si>
  <si>
    <t>Ghi chú: Tính trung bình trường THCS có 20 lớp, mỗi lớp 45 học sinh , tổng 900 học sinh</t>
  </si>
  <si>
    <t>Số lượng cho 1 trường (900 học sinh)</t>
  </si>
  <si>
    <t>Thời gian sử dụng trung bình của thiết bị, vật tư (năm)</t>
  </si>
  <si>
    <t>1</t>
  </si>
  <si>
    <t>2</t>
  </si>
  <si>
    <r>
      <t>THIẾT BỊ PHÒNG HỌC BỘ MÔN TIN</t>
    </r>
    <r>
      <rPr>
        <sz val="12"/>
        <color theme="1"/>
        <rFont val="Times New Roman"/>
        <family val="1"/>
      </rPr>
      <t> </t>
    </r>
    <r>
      <rPr>
        <b/>
        <sz val="12"/>
        <color theme="1"/>
        <rFont val="Times New Roman"/>
        <family val="1"/>
      </rPr>
      <t>HỌC</t>
    </r>
  </si>
  <si>
    <r>
      <t>THIẾT BỊ PHÒNG HỌC BỘ MÔN KHOA</t>
    </r>
    <r>
      <rPr>
        <sz val="12"/>
        <color theme="1"/>
        <rFont val="Times New Roman"/>
        <family val="1"/>
      </rPr>
      <t> </t>
    </r>
    <r>
      <rPr>
        <b/>
        <sz val="12"/>
        <color theme="1"/>
        <rFont val="Times New Roman"/>
        <family val="1"/>
      </rPr>
      <t>HỌC TỰ NHIÊN</t>
    </r>
  </si>
  <si>
    <r>
      <t>THIẾT BỊ PHÒNG HỌC BỘ MÔN KHOA</t>
    </r>
    <r>
      <rPr>
        <sz val="12"/>
        <color theme="1"/>
        <rFont val="Times New Roman"/>
        <family val="1"/>
      </rPr>
      <t> </t>
    </r>
    <r>
      <rPr>
        <b/>
        <sz val="12"/>
        <color theme="1"/>
        <rFont val="Times New Roman"/>
        <family val="1"/>
      </rPr>
      <t>HỌC XÃ HỘI</t>
    </r>
  </si>
  <si>
    <r>
      <t>THIẾT BỊ PHÒNG HỌP CÁN BỘ, GIÁO</t>
    </r>
    <r>
      <rPr>
        <sz val="12"/>
        <color theme="1"/>
        <rFont val="Times New Roman"/>
        <family val="1"/>
      </rPr>
      <t> </t>
    </r>
    <r>
      <rPr>
        <b/>
        <sz val="12"/>
        <color theme="1"/>
        <rFont val="Times New Roman"/>
        <family val="1"/>
      </rPr>
      <t>VIÊN, NHÂN VIÊN</t>
    </r>
  </si>
  <si>
    <r>
      <t>THIẾT BỊ PHÒNG CÁC TỔ CHUYÊN</t>
    </r>
    <r>
      <rPr>
        <sz val="12"/>
        <color theme="1"/>
        <rFont val="Times New Roman"/>
        <family val="1"/>
      </rPr>
      <t> </t>
    </r>
    <r>
      <rPr>
        <b/>
        <sz val="12"/>
        <color theme="1"/>
        <rFont val="Times New Roman"/>
        <family val="1"/>
      </rPr>
      <t>MÔN</t>
    </r>
  </si>
  <si>
    <t>Máy giặt công nghiệp</t>
  </si>
  <si>
    <t>Máy rửa bát công nghiệp</t>
  </si>
  <si>
    <t>Chậu rửa công nghiệp</t>
  </si>
  <si>
    <t>Thùng đựng gạo bằng inox</t>
  </si>
  <si>
    <t>Xe vận chuyển thực phẩm</t>
  </si>
  <si>
    <t xml:space="preserve">Bàn chặt thực phẩm </t>
  </si>
  <si>
    <t>Tủ giữ nóng cơm canh</t>
  </si>
  <si>
    <t>Hệ thống Nồi đồ xôi công nghiệp</t>
  </si>
  <si>
    <t>Hệ thống Nồi nấu cháo công nghiệp</t>
  </si>
  <si>
    <t>Hệ thống Tủ cơm gas</t>
  </si>
  <si>
    <t>Hệ thống Tủ cơm điện</t>
  </si>
  <si>
    <t>Hệ thống Nồi cơm điện</t>
  </si>
  <si>
    <t>Hệ thống Bếp xào</t>
  </si>
  <si>
    <t>Hệ thống Bếp hầm</t>
  </si>
  <si>
    <t>Hệ thống bếp điện</t>
  </si>
  <si>
    <t>Hệ thống bếp gas</t>
  </si>
  <si>
    <t>Hệ thống lọc nước</t>
  </si>
  <si>
    <t>Bàn, ghế nhà ăn</t>
  </si>
  <si>
    <t>THIẾT BỊ NỘI TRÚ, NHÀ BẾP</t>
  </si>
  <si>
    <t>XXII</t>
  </si>
  <si>
    <t>Bình nóng lạnh</t>
  </si>
  <si>
    <t>Quạt treo tường</t>
  </si>
  <si>
    <t>Giá sách</t>
  </si>
  <si>
    <t>Tủ đựng chăn, chiếu, màn</t>
  </si>
  <si>
    <t>Tủ đựng đồ dùng cá nhân cho học sinh</t>
  </si>
  <si>
    <t>Giường tầng học sinh</t>
  </si>
  <si>
    <t>THIẾT BỊ PHÒNG Ở NỘI TRÚ HỌC SINH</t>
  </si>
  <si>
    <t>XXI</t>
  </si>
  <si>
    <t>XX</t>
  </si>
  <si>
    <t>XIX</t>
  </si>
  <si>
    <t>THIẾT BỊ PHÒNG ĐOÀN THANH NIÊN</t>
  </si>
  <si>
    <t>THIẾT BỊ PHÒNG TƯ VẤN HỌC ĐƯỜNG</t>
  </si>
  <si>
    <t>THIẾT BỊ PHÒNG HỌP CÁN BỘ, GIÁO VIÊN, NHÂN VIÊN</t>
  </si>
  <si>
    <t>THIẾT BỊ PHÒNG HỌC BỘ MÔN KHOA HỌC XÃ HỘI</t>
  </si>
  <si>
    <t>Tủ/giá để thiết bị</t>
  </si>
  <si>
    <r>
      <t>THIẾT BỊ PHÒNG HỌC BỘ MÔN SINH</t>
    </r>
    <r>
      <rPr>
        <sz val="13"/>
        <color indexed="8"/>
        <rFont val="Times New Roman"/>
        <family val="1"/>
      </rPr>
      <t> </t>
    </r>
    <r>
      <rPr>
        <b/>
        <sz val="13"/>
        <color indexed="8"/>
        <rFont val="Times New Roman"/>
        <family val="1"/>
      </rPr>
      <t>HỌC</t>
    </r>
  </si>
  <si>
    <r>
      <t>THIẾT BỊ PHÒNG HỌC BỘ MÔN HÓA</t>
    </r>
    <r>
      <rPr>
        <sz val="13"/>
        <color indexed="8"/>
        <rFont val="Times New Roman"/>
        <family val="1"/>
      </rPr>
      <t> </t>
    </r>
    <r>
      <rPr>
        <b/>
        <sz val="13"/>
        <color indexed="8"/>
        <rFont val="Times New Roman"/>
        <family val="1"/>
      </rPr>
      <t>HỌC</t>
    </r>
  </si>
  <si>
    <t>THIẾT BỊ PHÒNG HỌC BỘ MÔN VẬT LÍ</t>
  </si>
  <si>
    <t>Phần mềm thi tốt nghiệp THPT</t>
  </si>
  <si>
    <t>Bộ/2HS</t>
  </si>
  <si>
    <t>1bộ/2hs</t>
  </si>
  <si>
    <t>PHỤ LỤC 4</t>
  </si>
  <si>
    <t>PHỤ LỤC 3</t>
  </si>
  <si>
    <t>A</t>
  </si>
  <si>
    <t xml:space="preserve">LĨNH VỰC GIÁO DỤC NGHỀ NGHIỆP </t>
  </si>
  <si>
    <t>NGHỀ CÔNG NGHỆ Ô TÔ - TRÌNH ĐỘ TRUNG CẤP</t>
  </si>
  <si>
    <t>Màn hình tương tác thông minh</t>
  </si>
  <si>
    <t>Máy ra vào lốp</t>
  </si>
  <si>
    <t>Máy cân bằng lốp</t>
  </si>
  <si>
    <t xml:space="preserve">Cái </t>
  </si>
  <si>
    <t>Máy rửa xe áp lực cao</t>
  </si>
  <si>
    <t>Máy khoan bê tông</t>
  </si>
  <si>
    <t>Cầu nâng một trụ</t>
  </si>
  <si>
    <t>Máy pha Sơn</t>
  </si>
  <si>
    <t>Cân điện tử pha chế sơn</t>
  </si>
  <si>
    <t xml:space="preserve">Máy thu hồi bụi </t>
  </si>
  <si>
    <t>Mô phỏng thực tế ảo (VR/AR) kết hợp AI</t>
  </si>
  <si>
    <t>Hệ thống chẩn đoán lỗi thông minh</t>
  </si>
  <si>
    <t>Trợ lý ảo (AI Chatbot / Giảng viên ảo)</t>
  </si>
  <si>
    <t>Máy doa lòng xi lanh</t>
  </si>
  <si>
    <t>Dàn pha sơn vi tính</t>
  </si>
  <si>
    <t>Phòng</t>
  </si>
  <si>
    <t>Mỗi phòng bao gồm :</t>
  </si>
  <si>
    <t xml:space="preserve">Màn hình tương tác thông minh </t>
  </si>
  <si>
    <t xml:space="preserve">Máy tính bảng/ máy tính dành cho học sinh </t>
  </si>
  <si>
    <t xml:space="preserve">Tai nghe cho học sinh </t>
  </si>
  <si>
    <t xml:space="preserve">Hệ thống mạng không dây </t>
  </si>
  <si>
    <t xml:space="preserve">Hệ thống âm thanh cho học sinh </t>
  </si>
  <si>
    <t xml:space="preserve">Bộ </t>
  </si>
  <si>
    <t>Hệ thống Camera ghi hình, trợ giảng, dự giảng</t>
  </si>
  <si>
    <t xml:space="preserve">Hệ thống </t>
  </si>
  <si>
    <t xml:space="preserve">Phần mềm dạy học/ phần mềm quản lý học sinh </t>
  </si>
  <si>
    <t xml:space="preserve">Phần mềm </t>
  </si>
  <si>
    <t xml:space="preserve">Tủ sạc và bảo  quản thiết bị </t>
  </si>
  <si>
    <t xml:space="preserve">Bục giảng thông minh </t>
  </si>
  <si>
    <t xml:space="preserve">Bàn học tích hợp </t>
  </si>
  <si>
    <t xml:space="preserve">Hệ thống điều hòa không khí </t>
  </si>
  <si>
    <t>Máy rung lắc kiểm tra gầm</t>
  </si>
  <si>
    <t>Máy bắn trấu vệ sinh động cơ</t>
  </si>
  <si>
    <t>Máy bắn đá khô vệ sinh động cơ</t>
  </si>
  <si>
    <t>Máy phay mặt phẳng</t>
  </si>
  <si>
    <t>Máy pha sơn</t>
  </si>
  <si>
    <t>Bộ khung ray âm sàn sửa chữa thân xe</t>
  </si>
  <si>
    <t>Máy thu hồi bụi xả</t>
  </si>
  <si>
    <t>Bộ dụng cụ làm nền thân vỏ</t>
  </si>
  <si>
    <t>Mỗi bộ bao gồm:</t>
  </si>
  <si>
    <t>Máy chà nhám</t>
  </si>
  <si>
    <t>Máy khò</t>
  </si>
  <si>
    <t>Dụng cụ chà nhám bằng tay</t>
  </si>
  <si>
    <t>Máy đánh bóng</t>
  </si>
  <si>
    <t>Bộ kéo nắn khung xe</t>
  </si>
  <si>
    <t>Máy hàn giật tôn</t>
  </si>
  <si>
    <t>Máy hàn Mig/Mag</t>
  </si>
  <si>
    <t>Dàn máy sấy hồng ngoại</t>
  </si>
  <si>
    <t>Tủ sấy màu sơn</t>
  </si>
  <si>
    <t>Xe ô tô Hybrid</t>
  </si>
  <si>
    <t>Xe ô tô điện</t>
  </si>
  <si>
    <t>NGHỀ MAY THỜI TRANG</t>
  </si>
  <si>
    <t>TRÌNH ĐỘ TRUNG CẤP</t>
  </si>
  <si>
    <t>Máy Kan san chun cạp</t>
  </si>
  <si>
    <t>Máy may 1 kim điện tử</t>
  </si>
  <si>
    <t>Máy</t>
  </si>
  <si>
    <t>Máy ép mex</t>
  </si>
  <si>
    <t>Bàn là hút chân không có nồi hơi</t>
  </si>
  <si>
    <t>Máy ép nhiệt</t>
  </si>
  <si>
    <t>Máy thêu điện tử</t>
  </si>
  <si>
    <t>Máy trải vải tự động</t>
  </si>
  <si>
    <t>Máy đính cúc tự động</t>
  </si>
  <si>
    <t>Máy dập cúc điện tử</t>
  </si>
  <si>
    <t>Máy in Sơ đồ</t>
  </si>
  <si>
    <t>Máy ép tem</t>
  </si>
  <si>
    <t>Máy lập trình điện tử</t>
  </si>
  <si>
    <t>Máy kenSai 12 kim điện tử</t>
  </si>
  <si>
    <t>Máy kenSai đầu nhỏ điện tử</t>
  </si>
  <si>
    <t>Máy vắt sổ đầu nhỏ điện tử</t>
  </si>
  <si>
    <t>Máy vắt sổ trợ lực</t>
  </si>
  <si>
    <t>Máy xả vải</t>
  </si>
  <si>
    <t>Máy in vải</t>
  </si>
  <si>
    <t>Máy kansai gấu áo, gấu quần vải dệt kim</t>
  </si>
  <si>
    <t>Máy may 1 kim điện tử Juki</t>
  </si>
  <si>
    <t>TRÌNH ĐỘ SƠ CẤP</t>
  </si>
  <si>
    <t>Bàn là cơ</t>
  </si>
  <si>
    <t>cái</t>
  </si>
  <si>
    <t>Bàn là hơi nước</t>
  </si>
  <si>
    <t>Máy vắt sổ</t>
  </si>
  <si>
    <t>Máy thùa khuy cúc</t>
  </si>
  <si>
    <t>Máy Kansan chun cạp</t>
  </si>
  <si>
    <t xml:space="preserve">NGHỀ ĐIỆN CÔNG NGHIỆP - TRÌNH ĐỘ TRUNG CẤP </t>
  </si>
  <si>
    <t>Mô hình thực hành lắp đặt điện công nghiệp</t>
  </si>
  <si>
    <t>Mô hình</t>
  </si>
  <si>
    <t>Hệ thống đào tạo điều khiển động cơ</t>
  </si>
  <si>
    <t>Bộ thực hành khảo sát các đặc tính của máy điện</t>
  </si>
  <si>
    <t>Mô hình hòa đồng bộ máy phát điện ba pha</t>
  </si>
  <si>
    <t>Bộ thực hành mô phỏng tải dùng cho động cơ</t>
  </si>
  <si>
    <t>Máy gia công thanh cái 3 trong 1 DBK DHY-200</t>
  </si>
  <si>
    <t>Bộ mô hình thực hành đào tạo tủ điện nâng cao</t>
  </si>
  <si>
    <t>Mô hình điều khiển nhà cao tầng</t>
  </si>
  <si>
    <t>Phòng thực hành thiết bị điện thông minh</t>
  </si>
  <si>
    <t>Mô hình thiết bị đào tạo nhà thông minh AIoT</t>
  </si>
  <si>
    <t>MH</t>
  </si>
  <si>
    <t>Bộ thực hành mạng truyền thông công nghiệp PROFIBUS</t>
  </si>
  <si>
    <t>Mô hinh phân loại sản phẩm có đóng nắp chai, đếm và đóng hộp.</t>
  </si>
  <si>
    <t>Mô hình tủ điện điều khiển cơ bản/Nâng cao</t>
  </si>
  <si>
    <t>Bộ thực hành truyền thông công nghiệp OPC UA</t>
  </si>
  <si>
    <t>Mô hình hệ thống mạch điện trên máy khoan</t>
  </si>
  <si>
    <t>Mô hình máy lạnh trung tâm hệ giải nhiệt bằng không khí.</t>
  </si>
  <si>
    <t>Mô hình máy nén cắt bổ (Trên mô hình hiện thị tất cả các loại máy nén)</t>
  </si>
  <si>
    <t>Mô hình nguyên lý hệ thống làm lạnh gián tiếp</t>
  </si>
  <si>
    <t>Mô hình điều hòa trung tâm làm lạnh bằng nước.</t>
  </si>
  <si>
    <t>Bàn thực hành hệ thống bơm nhiệt điện lạnh</t>
  </si>
  <si>
    <t>Bộ thí nghiệm hệ thống phân loại sản phẩm tự động với PLC S7-1500/Robot 3 trục</t>
  </si>
  <si>
    <t>Bộ thí nghiệm cánh tay robot 6 trục công nghệ IoT &amp; AI</t>
  </si>
  <si>
    <t>Bộ thí nghiệm trí tuệ nhân tạo AI - Ứng dụng nông nghiệp thông minh</t>
  </si>
  <si>
    <t>Bộ thí nghiệm PLC S7-1500 &amp; hệ thống tự động hóa 4.0 - PLC/RFID/Vision/IO-Link/Web Server</t>
  </si>
  <si>
    <t xml:space="preserve">Bộ thí nghiệm trí tuệ nhân tạo (AI) - Mô phỏng nhà thông minh </t>
  </si>
  <si>
    <t xml:space="preserve">Mô hình thực hành thí nghiệm tự động hóa trong nhà máy sử dụng PLC S7-1200 </t>
  </si>
  <si>
    <t>Ca bin lắp đặt điện thông minh KNX</t>
  </si>
  <si>
    <t>NGHỀ HÀN - TRÌNH ĐỘ TRUNG CẤP</t>
  </si>
  <si>
    <t>Máy uốn ống thủy lực</t>
  </si>
  <si>
    <t>Máy uốn ống 3 trục</t>
  </si>
  <si>
    <t>Máy tiện vạn năng</t>
  </si>
  <si>
    <t>Thiết bị hàn mô phỏng</t>
  </si>
  <si>
    <t>Bộ Thực hành mô phỏng 3D thực tế ảo công nghệ hàn</t>
  </si>
  <si>
    <t>Máy Hàn ảo</t>
  </si>
  <si>
    <t>Máy hàn tự động dưới lớp thuốc</t>
  </si>
  <si>
    <t>Máy lốc ống 3 trục</t>
  </si>
  <si>
    <t>Máy phay vạn năng</t>
  </si>
  <si>
    <t>Máy bào vạn năng</t>
  </si>
  <si>
    <t>Máy hàn mô phỏng thực tế ảo (VR Welding Simulator) ứng dụng AI</t>
  </si>
  <si>
    <t>Mô tả:</t>
  </si>
  <si>
    <t>Thiết bị mô phỏng quá trình hàn trong môi trường thực tế ảo, có tích hợp AI để nhận diện kỹ thuật hàn của người học.</t>
  </si>
  <si>
    <t>AI phân tích tốc độ di chuyển, góc đặt que, khoảng cách từ mỏ hàn đến bề mặt, lực tay, v.v.</t>
  </si>
  <si>
    <t>Cung cấp phản hồi thời gian thực và chấm điểm tự động theo tiêu chuẩn.</t>
  </si>
  <si>
    <t>Ưu điểm:</t>
  </si>
  <si>
    <t>Không tiêu hao vật tư (que hàn, khí, kim loại…).</t>
  </si>
  <si>
    <t>Giảm thiểu nguy cơ mất an toàn trong giai đoạn đầu.</t>
  </si>
  <si>
    <t>AI giúp cá nhân hóa quá trình học và theo dõi tiến bộ.</t>
  </si>
  <si>
    <t>Robot hàn huấn luyện tích hợp AI</t>
  </si>
  <si>
    <t>Robot hàn được lập trình để thực hiện các kỹ thuật hàn mẫu.</t>
  </si>
  <si>
    <t>Học sinh quan sát và điều khiển robot theo kịch bản mô phỏng.</t>
  </si>
  <si>
    <t>AI giúp điều chỉnh thao tác hàn cho phù hợp với vật liệu, tư thế và kỹ thuật.</t>
  </si>
  <si>
    <t>Tính năng:</t>
  </si>
  <si>
    <t>Ghi lại dữ liệu thực hành của học sinh.</t>
  </si>
  <si>
    <t>AI so sánh thao tác học viên với kỹ thuật chuẩn và đưa ra nhận xét.</t>
  </si>
  <si>
    <t>Thiết bị kiểm tra mối hàn bằng AI</t>
  </si>
  <si>
    <t>Camera hoặc cảm biến tích hợp AI có thể quét và phân tích mối hàn.</t>
  </si>
  <si>
    <t>Nhận diện lỗi như: rỗ khí, không ngấu, cháy biên, vết nứt, lệch đường hàn.</t>
  </si>
  <si>
    <t>Ứng dụng:</t>
  </si>
  <si>
    <t>Giúp học viên học cách tự đánh giá mối hàn.</t>
  </si>
  <si>
    <t>Là công cụ kiểm tra, đánh giá kết quả học tập khách quan.</t>
  </si>
  <si>
    <t>Nền tảng học tập trực tuyến tích hợp AI</t>
  </si>
  <si>
    <t>Giao diện học tập ảo với các tình huống hàn khác nhau.</t>
  </si>
  <si>
    <t>AI cá nhân hóa chương trình học theo tốc độ và kết quả học tập.</t>
  </si>
  <si>
    <t>Câu hỏi trắc nghiệm, mô phỏng 3D, hướng dẫn thao tác từng bước.</t>
  </si>
  <si>
    <t>Gợi ý tích hợp trong chương trình đào tạo:</t>
  </si>
  <si>
    <t>Môn học áp dụng: Thực hành cơ bản, Hàn hồ quang tay (SMAW), Hàn MIG/MAG, Hàn TIG…</t>
  </si>
  <si>
    <t>Hình thức: Dạy tích hợp thực tế ảo – thực hành thực tế.</t>
  </si>
  <si>
    <t>Kết hợp: Đánh giá năng lực đầu ra theo tiêu chuẩn quốc gia và kỹ năng nghề quốc tế (WorldSkills).</t>
  </si>
  <si>
    <t>Rùa hàn leo có lắc mỏ</t>
  </si>
  <si>
    <t>Máy hàn lăn</t>
  </si>
  <si>
    <t>Máy hàn que 1 chiều</t>
  </si>
  <si>
    <t>Robot hàn MIG</t>
  </si>
  <si>
    <t>Robot hàn TIG</t>
  </si>
  <si>
    <t>Robot hàn, gắp mài, sơn</t>
  </si>
  <si>
    <t>Máy hàn tự dộng</t>
  </si>
  <si>
    <t xml:space="preserve">Máy cắt Laser tấm </t>
  </si>
  <si>
    <t>Robot cắt Plasma</t>
  </si>
  <si>
    <t>Máy hàn ma sát</t>
  </si>
  <si>
    <t>NGHỀ THÚ Y - TRÌNH ĐỘ TRUNG CẤP</t>
  </si>
  <si>
    <t>Mô hình con bò  bằng chất liệu silicon</t>
  </si>
  <si>
    <t>Con</t>
  </si>
  <si>
    <t>Kính hiển vi điện tử kết nối màn hình máy tính</t>
  </si>
  <si>
    <t>Phiến kính</t>
  </si>
  <si>
    <t>Lamen</t>
  </si>
  <si>
    <t xml:space="preserve">NGHỀ MỘC - TRÌNH ĐỘ SƠ CẤP </t>
  </si>
  <si>
    <t>Máy cưa vòng CD</t>
  </si>
  <si>
    <t>Máy cưa vòng đứng</t>
  </si>
  <si>
    <t>Máy cắt góc</t>
  </si>
  <si>
    <t>Máy khoan đa năng</t>
  </si>
  <si>
    <t>Máy cưa đa năng</t>
  </si>
  <si>
    <t xml:space="preserve">NGHỀ ĐIỆN DÂN DỤNG - TRÌNH ĐỘ SƠ CẤP </t>
  </si>
  <si>
    <t>Bộ dàn trải thiết bị điện gia dụng đa năng</t>
  </si>
  <si>
    <t>Bộ thiết bị điện gia dụng đa năng</t>
  </si>
  <si>
    <t>Bộ thí nghiệm điện dân dụng</t>
  </si>
  <si>
    <t xml:space="preserve">NGHỀ TIN HỌC VĂN PHÒNG - TRÌNH ĐỘ SƠ CẤP </t>
  </si>
  <si>
    <t>Máy tính</t>
  </si>
  <si>
    <t>Máy in</t>
  </si>
  <si>
    <t xml:space="preserve">NGHỀ THÊU - TRÌNH ĐỘ SƠ CẤP </t>
  </si>
  <si>
    <t>Máy thêu</t>
  </si>
  <si>
    <t>Khung thêu</t>
  </si>
  <si>
    <t>PHÒNG TIN HỌC MÔN CHUNG</t>
  </si>
  <si>
    <t>Bộ máy tính để bàn kèm bàn ghế</t>
  </si>
  <si>
    <t>Lưu điện</t>
  </si>
  <si>
    <t>Hệ thống mạng, mạng Lan</t>
  </si>
  <si>
    <t>HT</t>
  </si>
  <si>
    <t>Hệ thống camera giám sát</t>
  </si>
  <si>
    <t>PHÒNG HỌC NGOẠI NGỮ MÔN CHUNG</t>
  </si>
  <si>
    <t>Bàn ghế chuyên học ngoại ngữ</t>
  </si>
  <si>
    <t>Thiết bị học ngoại ngữ( Máy tính, thiết bị nghe, nói…)</t>
  </si>
  <si>
    <t>Thiết bị phòng họp trực tuyến đầy đủ (Bao gồm: Camera, micrô, màn hình hiển thị, máy vi tính, thiết bị chuyển mạch, hệ thống âm thanh, phần mềm hội nghị trực tuyến, bộ lưu điện, tủ đựng thiết bị...)</t>
  </si>
  <si>
    <t>PM</t>
  </si>
  <si>
    <t>Phần mềm tuyển sinh</t>
  </si>
  <si>
    <t>Phần mềm ngân hàng đề thi</t>
  </si>
  <si>
    <t>Phần mềm Dạy học trực tuyến</t>
  </si>
  <si>
    <t>Phần mềm giáo án điện tử</t>
  </si>
  <si>
    <t>Phần mềm đào tạo</t>
  </si>
  <si>
    <t>Phần mềm kiểm định chất lượng</t>
  </si>
  <si>
    <t>Bàn ghế học sinh</t>
  </si>
  <si>
    <t>Bàn giáo viên</t>
  </si>
  <si>
    <t>Bảng</t>
  </si>
  <si>
    <t>Điều hòa</t>
  </si>
  <si>
    <t>Máy in scan tài liệu</t>
  </si>
  <si>
    <t>Máy in kim bằng tốt nghiệp</t>
  </si>
  <si>
    <t>Hệ thống phòng cháy chữa cháy</t>
  </si>
  <si>
    <t>Máy photocopy</t>
  </si>
  <si>
    <t>Bàn soạn thực phẩm</t>
  </si>
  <si>
    <t>Bàn chặt thực phẩm</t>
  </si>
  <si>
    <t xml:space="preserve">PHÒNG Y TẾ VÀ THIẾT BỊ Y TẾ </t>
  </si>
  <si>
    <t>THIẾT BỊ PHỤC HỒI CHỨC NĂNG</t>
  </si>
  <si>
    <t>Xe đạp</t>
  </si>
  <si>
    <t>Máy chạy bộ</t>
  </si>
  <si>
    <t>ốc tai</t>
  </si>
  <si>
    <t>Máy tập thụ động tay chân</t>
  </si>
  <si>
    <t>Máy bơi thuyền tập đa năng</t>
  </si>
  <si>
    <t>Bàn ghế nhân viên</t>
  </si>
  <si>
    <t>Các bộ xếp hình dành cho học sinh KTTT</t>
  </si>
  <si>
    <t>Danh mục</t>
  </si>
  <si>
    <t>Định mức trang bị</t>
  </si>
  <si>
    <t>Hệ thống phục vụ ra đề, in sao đề</t>
  </si>
  <si>
    <t>Máy vi tính</t>
  </si>
  <si>
    <t>Máy in A4 (Hai mặt, tốc độ cao)</t>
  </si>
  <si>
    <t>Máy in A3</t>
  </si>
  <si>
    <t>Máy photocopy (loại tốc độ cao)</t>
  </si>
  <si>
    <t>Máy in siêu tốc cỡ giấy A3</t>
  </si>
  <si>
    <t>Máy in siêu tốc cỡ giấy A4</t>
  </si>
  <si>
    <t>Máy hủy tài liệu</t>
  </si>
  <si>
    <t>Hệ thống phục vụ chấm thi</t>
  </si>
  <si>
    <t>Máy quét tốc độ cao</t>
  </si>
  <si>
    <t>Máy tính cấu hình cao</t>
  </si>
  <si>
    <t>Máy chủ</t>
  </si>
  <si>
    <t>Cmera theo dõi</t>
  </si>
  <si>
    <t>Bộ lưu điện</t>
  </si>
  <si>
    <t>Máy vi tính vào điểm thi</t>
  </si>
  <si>
    <t>Phần mềm chấm thi trắc nghiệm</t>
  </si>
  <si>
    <t>Phần mềm Window Sever</t>
  </si>
  <si>
    <t xml:space="preserve"> Phần mềm quản lý thi</t>
  </si>
  <si>
    <t xml:space="preserve"> Bộ</t>
  </si>
  <si>
    <t xml:space="preserve"> Hệ thống thi trắc nghiệm trên máy tính (máy chủ, máy tính, mạng kết nối, phần mềm)</t>
  </si>
  <si>
    <t>Hệ thống phục vụ coi thi</t>
  </si>
  <si>
    <t>Hệ thống Camera theo dõi tại các điểm thi (dự kiến bổ sung, thay thế 71 điểm thi/toàn tỉnh)</t>
  </si>
  <si>
    <t>Hệ thống phục vụ in ấn bằng, thẻ dự thi</t>
  </si>
  <si>
    <t>Máy in kim (in bằng)</t>
  </si>
  <si>
    <t>Máy in màu tốc độ cao (A3, A4)</t>
  </si>
  <si>
    <t xml:space="preserve"> Phần mềm quản lý chất lượng</t>
  </si>
  <si>
    <t>TIÊU CHUẨN, ĐỊNH MỨC SỬ DỤNG MÁY MÓC, THIẾT BỊ CHUYÊN DÙNG TRONG CƠ SỞ GIÁO DỤC TRUNG HỌC PHỔ THÔNG, GIÁO DỤC THƯỜNG XUYÊN CẤP THPT</t>
  </si>
  <si>
    <t>Ghi chú: Tính trung bình trường THPT có 30 lớp, mỗi lớp 45 học sinh , tổng 1.350 học sinh</t>
  </si>
  <si>
    <t>Số lượng cho 1 trường (1.350 học sinh)</t>
  </si>
  <si>
    <t>Định mức sử dụng thiết bị/HS</t>
  </si>
  <si>
    <t>Phòng học thông minh (3 phòng)</t>
  </si>
  <si>
    <t>Phòng học thông minh (2 phòng)</t>
  </si>
  <si>
    <t>Phòng học thông minh (5 phòng)</t>
  </si>
  <si>
    <t>Số lượng cho 1 phòng thực hành (18 học sinh) hoặc 1 trường 300 học sinh</t>
  </si>
  <si>
    <r>
      <t xml:space="preserve">Máy cắt thép tấm thủy lực </t>
    </r>
    <r>
      <rPr>
        <i/>
        <sz val="13"/>
        <color theme="1"/>
        <rFont val="Times New Roman"/>
        <family val="1"/>
      </rPr>
      <t>(Với chiều rộng cắt tối thiểu 2m, chiều dày cắt tối đa 16mm)</t>
    </r>
  </si>
  <si>
    <t>PHỤ LỤC 5</t>
  </si>
  <si>
    <t>Ghi chú: Tính trung bình trường mỗi phòng thực hành có 18 học sinh, toàn trường có 300 học sinh</t>
  </si>
  <si>
    <t>TIÊU CHUẨN, ĐỊNH MỨC SỬ DỤNG MÁY MÓC, THIẾT BỊ CHUYÊN DÙNG TRONG                                                             CƠ SỞ GIÁO DỤC NGHỀ NGHIỆP</t>
  </si>
  <si>
    <t>PHỤ LỤC 6</t>
  </si>
  <si>
    <t xml:space="preserve">DANH MỤC THIẾT BỊ, PHẦN MỀM PHỤC VỤ CÔNG TÁC THI VÀ KIỂM ĐỊNH CHẤT LƯỢNG TRONG TOÀN NGÀNH </t>
  </si>
  <si>
    <t>Máy chiếu hoặc ti vi hoặc màn hình tương tác</t>
  </si>
  <si>
    <t>Hiển thị bài giảng, hướng dẫn thao tác</t>
  </si>
  <si>
    <t>Máy tính giáo viên</t>
  </si>
  <si>
    <t xml:space="preserve">Điều khiển lớp học, hướng dẫn học sinh, </t>
  </si>
  <si>
    <t xml:space="preserve">Máy tính học sinh </t>
  </si>
  <si>
    <t>35</t>
  </si>
  <si>
    <t>Học sinh thực hành, làm bài tập trên máy</t>
  </si>
  <si>
    <t>Bộ phát Wi-Fi/Router mạnh</t>
  </si>
  <si>
    <t>Cung cấp kết nối Internet ổn định cho lớp học</t>
  </si>
  <si>
    <t>Switch mạng (nếu dùng mạng LAN)</t>
  </si>
  <si>
    <t>Phần mềm (Hệ điều hành, Phần mềm soạn thảo văn bản, bảng tính, trình chiếu)</t>
  </si>
  <si>
    <t>36</t>
  </si>
  <si>
    <t>Vận hành máy tính, tương thích phần mềm học tập, Phục vụ dạy Tin học văn phòng</t>
  </si>
  <si>
    <t>Bàn ghế phòng tin học</t>
  </si>
  <si>
    <t>Máy chiếu hoặc màn hình tương tác thông minh</t>
  </si>
  <si>
    <t>Trình chiếu bài giảng, video, tương tác trực tiếp</t>
  </si>
  <si>
    <t>Máy tính giáo viên (hoặc laptop)</t>
  </si>
  <si>
    <t>Soạn giảng, trình chiếu, điều khiển thiết bị</t>
  </si>
  <si>
    <t>Máy tính học sinh hoặc máy tính bảng</t>
  </si>
  <si>
    <t>Học trực tuyến, làm bài tập số, tra cứu tài liệu</t>
  </si>
  <si>
    <t>Bộ phát Wi-Fi mạnh &amp; ổn định</t>
  </si>
  <si>
    <t>Kết nối Internet cho giáo viên – học sinh</t>
  </si>
  <si>
    <t>Camera ghi hình và micro không dây</t>
  </si>
  <si>
    <t>Ghi hình giờ học, luyện nói, thuyết trình</t>
  </si>
  <si>
    <t>Loa chất lượng cao</t>
  </si>
  <si>
    <t>Nghe rõ phát âm, video học tập</t>
  </si>
  <si>
    <t>Tai nghe cho học sinh</t>
  </si>
  <si>
    <t>Luyện nghe cá nhân, làm bài tập nghe</t>
  </si>
  <si>
    <t>Micro không dây (cho GV và HS)</t>
  </si>
  <si>
    <t>Luyện nói, thuyết trình, phản hồi</t>
  </si>
  <si>
    <t>Phần mềm học tiếng Anh tương tác</t>
  </si>
  <si>
    <t>Luyện các kỹ năng nghe – nói – đọc – viết</t>
  </si>
  <si>
    <t>Phần mềm quản lý lớp học</t>
  </si>
  <si>
    <t>Quản lý thiết bị, bài tập, thời gian làm việc nhóm</t>
  </si>
  <si>
    <t>Từ điển Anh – Việt online hoặc cài đặt sẵn</t>
  </si>
  <si>
    <t>Hỗ trợ tra cứu, phát âm chuẩn</t>
  </si>
  <si>
    <t>Bàn ghế linh hoạt (có thể xếp nhóm)</t>
  </si>
  <si>
    <t>Học sinh dễ dàng làm việc nhóm, trao đổi</t>
  </si>
  <si>
    <t>4</t>
  </si>
  <si>
    <t>Nồi inox đựng thức ăn từng lớp (4c/lớp)</t>
  </si>
  <si>
    <t>Khay inox, Thìa (hs ăn)</t>
  </si>
  <si>
    <t>(sl  toàn trường)</t>
  </si>
  <si>
    <t>Tủ, giá/ phòng học bộ môn</t>
  </si>
  <si>
    <r>
      <t>THIẾT BỊ PHÒNG HỌC BỘ MÔN TIN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HỌC</t>
    </r>
  </si>
  <si>
    <r>
      <t>THIẾT BỊ PHÒNG HỌP CÁN BỘ, GIÁO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VIÊN, NHÂN VIÊN</t>
    </r>
  </si>
  <si>
    <r>
      <t>THIẾT BỊ PHÒNG CÁC TỔ CHUYÊN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MÔN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</si>
</sst>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####"/>
    <numFmt numFmtId="166" formatCode="#,##0.0000"/>
    <numFmt numFmtId="167" formatCode="###\ ###\ ###\ ###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3"/>
      <color theme="1"/>
      <name val="Calibri"/>
      <family val="2"/>
      <charset val="163"/>
      <scheme val="minor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charset val="163"/>
      <scheme val="minor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19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</cellStyleXfs>
  <cellXfs count="2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1" fillId="0" borderId="0" xfId="2" applyFont="1"/>
    <xf numFmtId="165" fontId="11" fillId="0" borderId="0" xfId="2" applyNumberFormat="1" applyFont="1" applyAlignment="1">
      <alignment horizontal="center"/>
    </xf>
    <xf numFmtId="0" fontId="11" fillId="0" borderId="0" xfId="0" applyFont="1"/>
    <xf numFmtId="0" fontId="11" fillId="0" borderId="0" xfId="2" applyFont="1" applyAlignment="1">
      <alignment horizontal="center" vertical="center"/>
    </xf>
    <xf numFmtId="165" fontId="12" fillId="4" borderId="1" xfId="1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0" borderId="1" xfId="2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2" applyFont="1"/>
    <xf numFmtId="0" fontId="12" fillId="4" borderId="6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vertical="top" wrapText="1"/>
    </xf>
    <xf numFmtId="0" fontId="12" fillId="4" borderId="7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4" borderId="9" xfId="1" applyFont="1" applyFill="1" applyBorder="1" applyAlignment="1">
      <alignment horizontal="center" vertical="center" wrapText="1"/>
    </xf>
    <xf numFmtId="165" fontId="12" fillId="4" borderId="9" xfId="1" applyNumberFormat="1" applyFont="1" applyFill="1" applyBorder="1" applyAlignment="1">
      <alignment horizontal="center" vertical="center" wrapText="1"/>
    </xf>
    <xf numFmtId="0" fontId="15" fillId="0" borderId="0" xfId="2" applyFont="1"/>
    <xf numFmtId="0" fontId="15" fillId="0" borderId="0" xfId="2" applyFont="1" applyAlignment="1">
      <alignment horizontal="center"/>
    </xf>
    <xf numFmtId="0" fontId="15" fillId="4" borderId="0" xfId="2" applyFont="1" applyFill="1"/>
    <xf numFmtId="0" fontId="14" fillId="4" borderId="0" xfId="2" applyFont="1" applyFill="1"/>
    <xf numFmtId="0" fontId="14" fillId="0" borderId="0" xfId="2" applyFont="1"/>
    <xf numFmtId="0" fontId="17" fillId="4" borderId="0" xfId="2" applyFont="1" applyFill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4" borderId="0" xfId="2" applyFont="1" applyFill="1"/>
    <xf numFmtId="0" fontId="18" fillId="0" borderId="0" xfId="2" applyFont="1"/>
    <xf numFmtId="0" fontId="4" fillId="4" borderId="0" xfId="2" applyFont="1" applyFill="1"/>
    <xf numFmtId="0" fontId="4" fillId="0" borderId="0" xfId="2" applyFont="1"/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1" xfId="5" applyFont="1" applyBorder="1" applyAlignment="1">
      <alignment horizontal="justify" vertical="center" wrapText="1"/>
    </xf>
    <xf numFmtId="0" fontId="18" fillId="0" borderId="1" xfId="6" applyFont="1" applyBorder="1" applyAlignment="1">
      <alignment horizontal="left" vertical="center" wrapText="1"/>
    </xf>
    <xf numFmtId="166" fontId="18" fillId="0" borderId="1" xfId="4" applyNumberFormat="1" applyFont="1" applyBorder="1" applyAlignment="1">
      <alignment horizontal="center" vertical="center" wrapText="1"/>
    </xf>
    <xf numFmtId="3" fontId="18" fillId="0" borderId="1" xfId="4" applyNumberFormat="1" applyFont="1" applyBorder="1" applyAlignment="1">
      <alignment horizontal="center" vertical="center" wrapText="1"/>
    </xf>
    <xf numFmtId="0" fontId="18" fillId="0" borderId="1" xfId="2" applyFont="1" applyBorder="1"/>
    <xf numFmtId="0" fontId="18" fillId="0" borderId="1" xfId="2" applyFont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3" fontId="18" fillId="0" borderId="0" xfId="3" applyNumberFormat="1" applyFont="1" applyAlignment="1">
      <alignment horizontal="right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164" fontId="18" fillId="0" borderId="1" xfId="2" applyNumberFormat="1" applyFont="1" applyBorder="1" applyAlignment="1">
      <alignment horizontal="center" vertical="center"/>
    </xf>
    <xf numFmtId="0" fontId="18" fillId="4" borderId="1" xfId="2" applyFont="1" applyFill="1" applyBorder="1" applyAlignment="1">
      <alignment vertical="center"/>
    </xf>
    <xf numFmtId="0" fontId="18" fillId="0" borderId="1" xfId="2" applyFont="1" applyBorder="1" applyAlignment="1">
      <alignment vertical="center"/>
    </xf>
    <xf numFmtId="0" fontId="6" fillId="0" borderId="0" xfId="2"/>
    <xf numFmtId="0" fontId="8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vertical="center" wrapText="1"/>
    </xf>
    <xf numFmtId="0" fontId="12" fillId="2" borderId="1" xfId="7" applyFont="1" applyFill="1" applyBorder="1" applyAlignment="1">
      <alignment vertical="center" wrapText="1"/>
    </xf>
    <xf numFmtId="0" fontId="12" fillId="2" borderId="1" xfId="7" applyFont="1" applyFill="1" applyBorder="1" applyAlignment="1">
      <alignment horizontal="center" vertical="center" wrapText="1"/>
    </xf>
    <xf numFmtId="164" fontId="12" fillId="2" borderId="1" xfId="7" applyNumberFormat="1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49" fontId="12" fillId="2" borderId="1" xfId="7" applyNumberFormat="1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/>
    </xf>
    <xf numFmtId="0" fontId="12" fillId="2" borderId="1" xfId="7" applyFont="1" applyFill="1" applyBorder="1" applyAlignment="1">
      <alignment horizontal="left" vertical="center" wrapText="1"/>
    </xf>
    <xf numFmtId="0" fontId="8" fillId="2" borderId="1" xfId="7" applyFont="1" applyFill="1" applyBorder="1" applyAlignment="1">
      <alignment horizontal="left" vertical="center" wrapText="1"/>
    </xf>
    <xf numFmtId="0" fontId="11" fillId="2" borderId="1" xfId="8" applyFont="1" applyFill="1" applyBorder="1" applyAlignment="1">
      <alignment vertical="center" wrapText="1"/>
    </xf>
    <xf numFmtId="0" fontId="27" fillId="2" borderId="1" xfId="8" applyFont="1" applyFill="1" applyBorder="1" applyAlignment="1">
      <alignment horizontal="center" vertical="center" wrapText="1"/>
    </xf>
    <xf numFmtId="0" fontId="27" fillId="2" borderId="1" xfId="8" applyFont="1" applyFill="1" applyBorder="1" applyAlignment="1">
      <alignment vertical="center" wrapText="1"/>
    </xf>
    <xf numFmtId="0" fontId="28" fillId="2" borderId="1" xfId="8" applyFont="1" applyFill="1" applyBorder="1" applyAlignment="1">
      <alignment horizontal="center" vertical="center" wrapText="1"/>
    </xf>
    <xf numFmtId="0" fontId="28" fillId="2" borderId="1" xfId="8" applyFont="1" applyFill="1" applyBorder="1" applyAlignment="1">
      <alignment vertical="center" wrapText="1"/>
    </xf>
    <xf numFmtId="0" fontId="23" fillId="2" borderId="1" xfId="8" applyFont="1" applyFill="1" applyBorder="1" applyAlignment="1">
      <alignment vertical="center" wrapText="1"/>
    </xf>
    <xf numFmtId="0" fontId="23" fillId="2" borderId="1" xfId="8" applyFont="1" applyFill="1" applyBorder="1" applyAlignment="1">
      <alignment horizontal="center" vertical="center" wrapText="1"/>
    </xf>
    <xf numFmtId="0" fontId="15" fillId="2" borderId="1" xfId="8" applyFont="1" applyFill="1" applyBorder="1" applyAlignment="1">
      <alignment vertical="center" wrapText="1"/>
    </xf>
    <xf numFmtId="49" fontId="27" fillId="2" borderId="1" xfId="8" applyNumberFormat="1" applyFont="1" applyFill="1" applyBorder="1" applyAlignment="1">
      <alignment horizontal="center" vertical="center" wrapText="1"/>
    </xf>
    <xf numFmtId="0" fontId="15" fillId="2" borderId="1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164" fontId="27" fillId="2" borderId="1" xfId="8" applyNumberFormat="1" applyFont="1" applyFill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34" fillId="0" borderId="0" xfId="2" applyFont="1" applyAlignment="1">
      <alignment horizontal="left"/>
    </xf>
    <xf numFmtId="0" fontId="5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35" fillId="0" borderId="1" xfId="2" applyFont="1" applyBorder="1" applyAlignment="1">
      <alignment horizontal="center" vertical="center"/>
    </xf>
    <xf numFmtId="167" fontId="35" fillId="0" borderId="1" xfId="2" applyNumberFormat="1" applyFont="1" applyBorder="1" applyAlignment="1">
      <alignment vertical="center"/>
    </xf>
    <xf numFmtId="167" fontId="34" fillId="0" borderId="1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1" xfId="2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167" fontId="36" fillId="0" borderId="1" xfId="2" applyNumberFormat="1" applyFont="1" applyBorder="1" applyAlignment="1">
      <alignment vertical="center"/>
    </xf>
    <xf numFmtId="0" fontId="36" fillId="0" borderId="0" xfId="2" applyFont="1" applyAlignment="1">
      <alignment vertical="center"/>
    </xf>
    <xf numFmtId="0" fontId="22" fillId="0" borderId="1" xfId="2" applyFont="1" applyBorder="1" applyAlignment="1">
      <alignment vertical="center" wrapText="1"/>
    </xf>
    <xf numFmtId="0" fontId="35" fillId="0" borderId="1" xfId="2" applyFont="1" applyBorder="1" applyAlignment="1">
      <alignment vertical="center" wrapText="1"/>
    </xf>
    <xf numFmtId="0" fontId="34" fillId="0" borderId="1" xfId="2" applyFont="1" applyBorder="1" applyAlignment="1">
      <alignment horizontal="center"/>
    </xf>
    <xf numFmtId="0" fontId="34" fillId="0" borderId="1" xfId="2" applyFont="1" applyBorder="1"/>
    <xf numFmtId="0" fontId="35" fillId="0" borderId="1" xfId="2" applyFont="1" applyBorder="1" applyAlignment="1">
      <alignment horizontal="center"/>
    </xf>
    <xf numFmtId="0" fontId="34" fillId="0" borderId="0" xfId="2" applyFont="1"/>
    <xf numFmtId="0" fontId="8" fillId="3" borderId="1" xfId="7" applyFont="1" applyFill="1" applyBorder="1" applyAlignment="1">
      <alignment horizontal="center" vertical="center" wrapText="1"/>
    </xf>
    <xf numFmtId="0" fontId="6" fillId="0" borderId="1" xfId="2" applyBorder="1"/>
    <xf numFmtId="0" fontId="30" fillId="0" borderId="0" xfId="2" applyFont="1" applyFill="1"/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31" fillId="0" borderId="0" xfId="2" applyFont="1" applyFill="1"/>
    <xf numFmtId="0" fontId="30" fillId="0" borderId="1" xfId="2" applyFont="1" applyFill="1" applyBorder="1"/>
    <xf numFmtId="0" fontId="31" fillId="0" borderId="1" xfId="2" applyFont="1" applyFill="1" applyBorder="1"/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justify" vertical="center"/>
    </xf>
    <xf numFmtId="0" fontId="7" fillId="0" borderId="1" xfId="2" applyFont="1" applyFill="1" applyBorder="1" applyAlignment="1">
      <alignment horizontal="justify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0" fontId="32" fillId="0" borderId="0" xfId="2" applyFont="1" applyFill="1"/>
    <xf numFmtId="0" fontId="5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justify" vertical="center" wrapText="1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justify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/>
    </xf>
    <xf numFmtId="0" fontId="30" fillId="0" borderId="1" xfId="2" applyFont="1" applyFill="1" applyBorder="1" applyAlignment="1">
      <alignment horizontal="center" vertical="center" wrapText="1"/>
    </xf>
    <xf numFmtId="0" fontId="6" fillId="0" borderId="0" xfId="2" applyFont="1" applyFill="1"/>
    <xf numFmtId="0" fontId="5" fillId="0" borderId="0" xfId="2" applyFont="1" applyFill="1"/>
    <xf numFmtId="0" fontId="37" fillId="0" borderId="0" xfId="2" applyFont="1" applyFill="1" applyAlignment="1">
      <alignment horizontal="center" wrapText="1"/>
    </xf>
    <xf numFmtId="0" fontId="38" fillId="0" borderId="11" xfId="2" applyFont="1" applyFill="1" applyBorder="1" applyAlignment="1">
      <alignment horizontal="center" vertical="center" wrapText="1"/>
    </xf>
    <xf numFmtId="0" fontId="38" fillId="0" borderId="9" xfId="2" applyFont="1" applyFill="1" applyBorder="1" applyAlignment="1">
      <alignment horizontal="left" vertical="center" wrapText="1"/>
    </xf>
    <xf numFmtId="0" fontId="38" fillId="0" borderId="9" xfId="2" applyFont="1" applyFill="1" applyBorder="1" applyAlignment="1">
      <alignment horizontal="center" vertical="center" wrapText="1"/>
    </xf>
    <xf numFmtId="164" fontId="11" fillId="0" borderId="1" xfId="8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11" fillId="0" borderId="1" xfId="2" quotePrefix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" xfId="2" applyFont="1" applyFill="1" applyBorder="1"/>
    <xf numFmtId="0" fontId="5" fillId="0" borderId="1" xfId="2" quotePrefix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vertical="center" wrapText="1"/>
    </xf>
    <xf numFmtId="0" fontId="6" fillId="0" borderId="0" xfId="2" applyFont="1" applyFill="1" applyAlignment="1">
      <alignment horizontal="center"/>
    </xf>
    <xf numFmtId="0" fontId="33" fillId="0" borderId="0" xfId="2" applyFont="1" applyBorder="1" applyAlignment="1">
      <alignment horizontal="center"/>
    </xf>
    <xf numFmtId="0" fontId="33" fillId="0" borderId="0" xfId="2" applyFont="1" applyBorder="1"/>
    <xf numFmtId="0" fontId="34" fillId="0" borderId="0" xfId="2" applyFont="1" applyBorder="1" applyAlignment="1">
      <alignment horizontal="left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vertical="center" wrapText="1"/>
    </xf>
    <xf numFmtId="0" fontId="18" fillId="2" borderId="1" xfId="7" applyFont="1" applyFill="1" applyBorder="1" applyAlignment="1">
      <alignment vertical="center" wrapText="1"/>
    </xf>
    <xf numFmtId="0" fontId="39" fillId="0" borderId="0" xfId="2" applyFont="1"/>
    <xf numFmtId="0" fontId="18" fillId="2" borderId="1" xfId="7" applyFont="1" applyFill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left" vertical="center" wrapText="1"/>
    </xf>
    <xf numFmtId="164" fontId="18" fillId="2" borderId="1" xfId="7" applyNumberFormat="1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left" vertical="center" wrapText="1"/>
    </xf>
    <xf numFmtId="49" fontId="18" fillId="2" borderId="1" xfId="7" applyNumberFormat="1" applyFont="1" applyFill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center" wrapText="1"/>
    </xf>
    <xf numFmtId="0" fontId="18" fillId="2" borderId="1" xfId="7" applyFont="1" applyFill="1" applyBorder="1" applyAlignment="1">
      <alignment horizontal="left" wrapText="1"/>
    </xf>
    <xf numFmtId="164" fontId="18" fillId="2" borderId="1" xfId="7" applyNumberFormat="1" applyFont="1" applyFill="1" applyBorder="1" applyAlignment="1">
      <alignment horizontal="center" wrapText="1"/>
    </xf>
    <xf numFmtId="164" fontId="18" fillId="0" borderId="1" xfId="2" applyNumberFormat="1" applyFont="1" applyBorder="1" applyAlignment="1">
      <alignment horizontal="center"/>
    </xf>
    <xf numFmtId="49" fontId="18" fillId="2" borderId="1" xfId="7" applyNumberFormat="1" applyFont="1" applyFill="1" applyBorder="1" applyAlignment="1">
      <alignment horizontal="center" wrapText="1"/>
    </xf>
    <xf numFmtId="0" fontId="40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wrapText="1"/>
    </xf>
    <xf numFmtId="0" fontId="40" fillId="0" borderId="1" xfId="0" applyFont="1" applyBorder="1"/>
    <xf numFmtId="0" fontId="40" fillId="0" borderId="1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164" fontId="15" fillId="2" borderId="1" xfId="8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165" fontId="12" fillId="4" borderId="3" xfId="1" applyNumberFormat="1" applyFont="1" applyFill="1" applyBorder="1" applyAlignment="1">
      <alignment horizontal="left" vertical="center" wrapText="1"/>
    </xf>
    <xf numFmtId="165" fontId="12" fillId="4" borderId="4" xfId="1" applyNumberFormat="1" applyFont="1" applyFill="1" applyBorder="1" applyAlignment="1">
      <alignment horizontal="left" vertical="center" wrapText="1"/>
    </xf>
    <xf numFmtId="165" fontId="12" fillId="4" borderId="5" xfId="1" applyNumberFormat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left" vertical="center" wrapText="1"/>
    </xf>
    <xf numFmtId="0" fontId="4" fillId="2" borderId="3" xfId="7" applyFont="1" applyFill="1" applyBorder="1" applyAlignment="1">
      <alignment horizontal="left" vertical="center" wrapText="1"/>
    </xf>
    <xf numFmtId="0" fontId="4" fillId="2" borderId="4" xfId="7" applyFont="1" applyFill="1" applyBorder="1" applyAlignment="1">
      <alignment horizontal="left" vertical="center" wrapText="1"/>
    </xf>
    <xf numFmtId="0" fontId="4" fillId="2" borderId="5" xfId="7" applyFont="1" applyFill="1" applyBorder="1" applyAlignment="1">
      <alignment horizontal="left" vertical="center" wrapText="1"/>
    </xf>
    <xf numFmtId="0" fontId="16" fillId="0" borderId="0" xfId="2" applyFont="1" applyAlignment="1">
      <alignment horizontal="center"/>
    </xf>
    <xf numFmtId="0" fontId="14" fillId="4" borderId="0" xfId="1" applyFont="1" applyFill="1" applyAlignment="1">
      <alignment horizontal="center" vertical="center" wrapText="1"/>
    </xf>
    <xf numFmtId="0" fontId="33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 wrapText="1"/>
    </xf>
    <xf numFmtId="0" fontId="3" fillId="0" borderId="0" xfId="7" applyFont="1" applyAlignment="1">
      <alignment horizontal="left" vertical="center" wrapText="1"/>
    </xf>
    <xf numFmtId="0" fontId="24" fillId="2" borderId="10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left" vertical="center" wrapText="1"/>
    </xf>
    <xf numFmtId="0" fontId="8" fillId="2" borderId="4" xfId="7" applyFont="1" applyFill="1" applyBorder="1" applyAlignment="1">
      <alignment horizontal="left" vertical="center" wrapText="1"/>
    </xf>
    <xf numFmtId="0" fontId="8" fillId="2" borderId="5" xfId="7" applyFont="1" applyFill="1" applyBorder="1" applyAlignment="1">
      <alignment horizontal="left" vertical="center" wrapText="1"/>
    </xf>
    <xf numFmtId="0" fontId="27" fillId="0" borderId="0" xfId="8" applyFont="1" applyAlignment="1">
      <alignment horizontal="left" vertical="center" wrapText="1"/>
    </xf>
    <xf numFmtId="0" fontId="27" fillId="0" borderId="8" xfId="8" applyFont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  <xf numFmtId="0" fontId="11" fillId="0" borderId="2" xfId="2" applyFont="1" applyFill="1" applyBorder="1" applyAlignment="1">
      <alignment horizontal="center" vertical="center"/>
    </xf>
    <xf numFmtId="0" fontId="30" fillId="0" borderId="12" xfId="2" applyFont="1" applyFill="1" applyBorder="1" applyAlignment="1">
      <alignment horizontal="center" vertical="center"/>
    </xf>
    <xf numFmtId="0" fontId="30" fillId="0" borderId="9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/>
    </xf>
    <xf numFmtId="0" fontId="34" fillId="0" borderId="0" xfId="0" applyFont="1" applyAlignment="1">
      <alignment horizontal="center" vertical="center" wrapText="1"/>
    </xf>
  </cellXfs>
  <cellStyles count="10">
    <cellStyle name="Hyperlink 2" xfId="9"/>
    <cellStyle name="Normal" xfId="0" builtinId="0"/>
    <cellStyle name="Normal 2" xfId="2"/>
    <cellStyle name="Normal 26" xfId="7"/>
    <cellStyle name="Normal 27" xfId="8"/>
    <cellStyle name="Normal 28" xfId="1"/>
    <cellStyle name="Normal 3" xfId="3"/>
    <cellStyle name="Normal 6 2" xfId="4"/>
    <cellStyle name="Normal_Duoi 18T" xfId="5"/>
    <cellStyle name="Normal_Sheet1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7"/>
  <sheetViews>
    <sheetView tabSelected="1" workbookViewId="0">
      <selection activeCell="E8" sqref="E8"/>
    </sheetView>
  </sheetViews>
  <sheetFormatPr defaultRowHeight="16.5" x14ac:dyDescent="0.35"/>
  <cols>
    <col min="1" max="1" width="7.54296875" style="9" customWidth="1"/>
    <col min="2" max="2" width="46.7265625" style="9" customWidth="1"/>
    <col min="3" max="3" width="15.26953125" style="9" customWidth="1"/>
    <col min="4" max="4" width="10.7265625" style="9" customWidth="1"/>
    <col min="5" max="5" width="11" style="9" customWidth="1"/>
    <col min="6" max="6" width="13.26953125" style="10" customWidth="1"/>
    <col min="7" max="7" width="13" style="26" customWidth="1"/>
    <col min="8" max="8" width="13.453125" style="11" customWidth="1"/>
    <col min="9" max="9" width="13" style="11" customWidth="1"/>
    <col min="10" max="256" width="9.1796875" style="9"/>
    <col min="257" max="257" width="46.7265625" style="9" customWidth="1"/>
    <col min="258" max="258" width="21.81640625" style="9" customWidth="1"/>
    <col min="259" max="261" width="16.453125" style="9" customWidth="1"/>
    <col min="262" max="512" width="9.1796875" style="9"/>
    <col min="513" max="513" width="46.7265625" style="9" customWidth="1"/>
    <col min="514" max="514" width="21.81640625" style="9" customWidth="1"/>
    <col min="515" max="517" width="16.453125" style="9" customWidth="1"/>
    <col min="518" max="768" width="9.1796875" style="9"/>
    <col min="769" max="769" width="46.7265625" style="9" customWidth="1"/>
    <col min="770" max="770" width="21.81640625" style="9" customWidth="1"/>
    <col min="771" max="773" width="16.453125" style="9" customWidth="1"/>
    <col min="774" max="1024" width="9.1796875" style="9"/>
    <col min="1025" max="1025" width="46.7265625" style="9" customWidth="1"/>
    <col min="1026" max="1026" width="21.81640625" style="9" customWidth="1"/>
    <col min="1027" max="1029" width="16.453125" style="9" customWidth="1"/>
    <col min="1030" max="1280" width="9.1796875" style="9"/>
    <col min="1281" max="1281" width="46.7265625" style="9" customWidth="1"/>
    <col min="1282" max="1282" width="21.81640625" style="9" customWidth="1"/>
    <col min="1283" max="1285" width="16.453125" style="9" customWidth="1"/>
    <col min="1286" max="1536" width="9.1796875" style="9"/>
    <col min="1537" max="1537" width="46.7265625" style="9" customWidth="1"/>
    <col min="1538" max="1538" width="21.81640625" style="9" customWidth="1"/>
    <col min="1539" max="1541" width="16.453125" style="9" customWidth="1"/>
    <col min="1542" max="1792" width="9.1796875" style="9"/>
    <col min="1793" max="1793" width="46.7265625" style="9" customWidth="1"/>
    <col min="1794" max="1794" width="21.81640625" style="9" customWidth="1"/>
    <col min="1795" max="1797" width="16.453125" style="9" customWidth="1"/>
    <col min="1798" max="2048" width="9.1796875" style="9"/>
    <col min="2049" max="2049" width="46.7265625" style="9" customWidth="1"/>
    <col min="2050" max="2050" width="21.81640625" style="9" customWidth="1"/>
    <col min="2051" max="2053" width="16.453125" style="9" customWidth="1"/>
    <col min="2054" max="2304" width="9.1796875" style="9"/>
    <col min="2305" max="2305" width="46.7265625" style="9" customWidth="1"/>
    <col min="2306" max="2306" width="21.81640625" style="9" customWidth="1"/>
    <col min="2307" max="2309" width="16.453125" style="9" customWidth="1"/>
    <col min="2310" max="2560" width="9.1796875" style="9"/>
    <col min="2561" max="2561" width="46.7265625" style="9" customWidth="1"/>
    <col min="2562" max="2562" width="21.81640625" style="9" customWidth="1"/>
    <col min="2563" max="2565" width="16.453125" style="9" customWidth="1"/>
    <col min="2566" max="2816" width="9.1796875" style="9"/>
    <col min="2817" max="2817" width="46.7265625" style="9" customWidth="1"/>
    <col min="2818" max="2818" width="21.81640625" style="9" customWidth="1"/>
    <col min="2819" max="2821" width="16.453125" style="9" customWidth="1"/>
    <col min="2822" max="3072" width="9.1796875" style="9"/>
    <col min="3073" max="3073" width="46.7265625" style="9" customWidth="1"/>
    <col min="3074" max="3074" width="21.81640625" style="9" customWidth="1"/>
    <col min="3075" max="3077" width="16.453125" style="9" customWidth="1"/>
    <col min="3078" max="3328" width="9.1796875" style="9"/>
    <col min="3329" max="3329" width="46.7265625" style="9" customWidth="1"/>
    <col min="3330" max="3330" width="21.81640625" style="9" customWidth="1"/>
    <col min="3331" max="3333" width="16.453125" style="9" customWidth="1"/>
    <col min="3334" max="3584" width="9.1796875" style="9"/>
    <col min="3585" max="3585" width="46.7265625" style="9" customWidth="1"/>
    <col min="3586" max="3586" width="21.81640625" style="9" customWidth="1"/>
    <col min="3587" max="3589" width="16.453125" style="9" customWidth="1"/>
    <col min="3590" max="3840" width="9.1796875" style="9"/>
    <col min="3841" max="3841" width="46.7265625" style="9" customWidth="1"/>
    <col min="3842" max="3842" width="21.81640625" style="9" customWidth="1"/>
    <col min="3843" max="3845" width="16.453125" style="9" customWidth="1"/>
    <col min="3846" max="4096" width="9.1796875" style="9"/>
    <col min="4097" max="4097" width="46.7265625" style="9" customWidth="1"/>
    <col min="4098" max="4098" width="21.81640625" style="9" customWidth="1"/>
    <col min="4099" max="4101" width="16.453125" style="9" customWidth="1"/>
    <col min="4102" max="4352" width="9.1796875" style="9"/>
    <col min="4353" max="4353" width="46.7265625" style="9" customWidth="1"/>
    <col min="4354" max="4354" width="21.81640625" style="9" customWidth="1"/>
    <col min="4355" max="4357" width="16.453125" style="9" customWidth="1"/>
    <col min="4358" max="4608" width="9.1796875" style="9"/>
    <col min="4609" max="4609" width="46.7265625" style="9" customWidth="1"/>
    <col min="4610" max="4610" width="21.81640625" style="9" customWidth="1"/>
    <col min="4611" max="4613" width="16.453125" style="9" customWidth="1"/>
    <col min="4614" max="4864" width="9.1796875" style="9"/>
    <col min="4865" max="4865" width="46.7265625" style="9" customWidth="1"/>
    <col min="4866" max="4866" width="21.81640625" style="9" customWidth="1"/>
    <col min="4867" max="4869" width="16.453125" style="9" customWidth="1"/>
    <col min="4870" max="5120" width="9.1796875" style="9"/>
    <col min="5121" max="5121" width="46.7265625" style="9" customWidth="1"/>
    <col min="5122" max="5122" width="21.81640625" style="9" customWidth="1"/>
    <col min="5123" max="5125" width="16.453125" style="9" customWidth="1"/>
    <col min="5126" max="5376" width="9.1796875" style="9"/>
    <col min="5377" max="5377" width="46.7265625" style="9" customWidth="1"/>
    <col min="5378" max="5378" width="21.81640625" style="9" customWidth="1"/>
    <col min="5379" max="5381" width="16.453125" style="9" customWidth="1"/>
    <col min="5382" max="5632" width="9.1796875" style="9"/>
    <col min="5633" max="5633" width="46.7265625" style="9" customWidth="1"/>
    <col min="5634" max="5634" width="21.81640625" style="9" customWidth="1"/>
    <col min="5635" max="5637" width="16.453125" style="9" customWidth="1"/>
    <col min="5638" max="5888" width="9.1796875" style="9"/>
    <col min="5889" max="5889" width="46.7265625" style="9" customWidth="1"/>
    <col min="5890" max="5890" width="21.81640625" style="9" customWidth="1"/>
    <col min="5891" max="5893" width="16.453125" style="9" customWidth="1"/>
    <col min="5894" max="6144" width="9.1796875" style="9"/>
    <col min="6145" max="6145" width="46.7265625" style="9" customWidth="1"/>
    <col min="6146" max="6146" width="21.81640625" style="9" customWidth="1"/>
    <col min="6147" max="6149" width="16.453125" style="9" customWidth="1"/>
    <col min="6150" max="6400" width="9.1796875" style="9"/>
    <col min="6401" max="6401" width="46.7265625" style="9" customWidth="1"/>
    <col min="6402" max="6402" width="21.81640625" style="9" customWidth="1"/>
    <col min="6403" max="6405" width="16.453125" style="9" customWidth="1"/>
    <col min="6406" max="6656" width="9.1796875" style="9"/>
    <col min="6657" max="6657" width="46.7265625" style="9" customWidth="1"/>
    <col min="6658" max="6658" width="21.81640625" style="9" customWidth="1"/>
    <col min="6659" max="6661" width="16.453125" style="9" customWidth="1"/>
    <col min="6662" max="6912" width="9.1796875" style="9"/>
    <col min="6913" max="6913" width="46.7265625" style="9" customWidth="1"/>
    <col min="6914" max="6914" width="21.81640625" style="9" customWidth="1"/>
    <col min="6915" max="6917" width="16.453125" style="9" customWidth="1"/>
    <col min="6918" max="7168" width="9.1796875" style="9"/>
    <col min="7169" max="7169" width="46.7265625" style="9" customWidth="1"/>
    <col min="7170" max="7170" width="21.81640625" style="9" customWidth="1"/>
    <col min="7171" max="7173" width="16.453125" style="9" customWidth="1"/>
    <col min="7174" max="7424" width="9.1796875" style="9"/>
    <col min="7425" max="7425" width="46.7265625" style="9" customWidth="1"/>
    <col min="7426" max="7426" width="21.81640625" style="9" customWidth="1"/>
    <col min="7427" max="7429" width="16.453125" style="9" customWidth="1"/>
    <col min="7430" max="7680" width="9.1796875" style="9"/>
    <col min="7681" max="7681" width="46.7265625" style="9" customWidth="1"/>
    <col min="7682" max="7682" width="21.81640625" style="9" customWidth="1"/>
    <col min="7683" max="7685" width="16.453125" style="9" customWidth="1"/>
    <col min="7686" max="7936" width="9.1796875" style="9"/>
    <col min="7937" max="7937" width="46.7265625" style="9" customWidth="1"/>
    <col min="7938" max="7938" width="21.81640625" style="9" customWidth="1"/>
    <col min="7939" max="7941" width="16.453125" style="9" customWidth="1"/>
    <col min="7942" max="8192" width="9.1796875" style="9"/>
    <col min="8193" max="8193" width="46.7265625" style="9" customWidth="1"/>
    <col min="8194" max="8194" width="21.81640625" style="9" customWidth="1"/>
    <col min="8195" max="8197" width="16.453125" style="9" customWidth="1"/>
    <col min="8198" max="8448" width="9.1796875" style="9"/>
    <col min="8449" max="8449" width="46.7265625" style="9" customWidth="1"/>
    <col min="8450" max="8450" width="21.81640625" style="9" customWidth="1"/>
    <col min="8451" max="8453" width="16.453125" style="9" customWidth="1"/>
    <col min="8454" max="8704" width="9.1796875" style="9"/>
    <col min="8705" max="8705" width="46.7265625" style="9" customWidth="1"/>
    <col min="8706" max="8706" width="21.81640625" style="9" customWidth="1"/>
    <col min="8707" max="8709" width="16.453125" style="9" customWidth="1"/>
    <col min="8710" max="8960" width="9.1796875" style="9"/>
    <col min="8961" max="8961" width="46.7265625" style="9" customWidth="1"/>
    <col min="8962" max="8962" width="21.81640625" style="9" customWidth="1"/>
    <col min="8963" max="8965" width="16.453125" style="9" customWidth="1"/>
    <col min="8966" max="9216" width="9.1796875" style="9"/>
    <col min="9217" max="9217" width="46.7265625" style="9" customWidth="1"/>
    <col min="9218" max="9218" width="21.81640625" style="9" customWidth="1"/>
    <col min="9219" max="9221" width="16.453125" style="9" customWidth="1"/>
    <col min="9222" max="9472" width="9.1796875" style="9"/>
    <col min="9473" max="9473" width="46.7265625" style="9" customWidth="1"/>
    <col min="9474" max="9474" width="21.81640625" style="9" customWidth="1"/>
    <col min="9475" max="9477" width="16.453125" style="9" customWidth="1"/>
    <col min="9478" max="9728" width="9.1796875" style="9"/>
    <col min="9729" max="9729" width="46.7265625" style="9" customWidth="1"/>
    <col min="9730" max="9730" width="21.81640625" style="9" customWidth="1"/>
    <col min="9731" max="9733" width="16.453125" style="9" customWidth="1"/>
    <col min="9734" max="9984" width="9.1796875" style="9"/>
    <col min="9985" max="9985" width="46.7265625" style="9" customWidth="1"/>
    <col min="9986" max="9986" width="21.81640625" style="9" customWidth="1"/>
    <col min="9987" max="9989" width="16.453125" style="9" customWidth="1"/>
    <col min="9990" max="10240" width="9.1796875" style="9"/>
    <col min="10241" max="10241" width="46.7265625" style="9" customWidth="1"/>
    <col min="10242" max="10242" width="21.81640625" style="9" customWidth="1"/>
    <col min="10243" max="10245" width="16.453125" style="9" customWidth="1"/>
    <col min="10246" max="10496" width="9.1796875" style="9"/>
    <col min="10497" max="10497" width="46.7265625" style="9" customWidth="1"/>
    <col min="10498" max="10498" width="21.81640625" style="9" customWidth="1"/>
    <col min="10499" max="10501" width="16.453125" style="9" customWidth="1"/>
    <col min="10502" max="10752" width="9.1796875" style="9"/>
    <col min="10753" max="10753" width="46.7265625" style="9" customWidth="1"/>
    <col min="10754" max="10754" width="21.81640625" style="9" customWidth="1"/>
    <col min="10755" max="10757" width="16.453125" style="9" customWidth="1"/>
    <col min="10758" max="11008" width="9.1796875" style="9"/>
    <col min="11009" max="11009" width="46.7265625" style="9" customWidth="1"/>
    <col min="11010" max="11010" width="21.81640625" style="9" customWidth="1"/>
    <col min="11011" max="11013" width="16.453125" style="9" customWidth="1"/>
    <col min="11014" max="11264" width="9.1796875" style="9"/>
    <col min="11265" max="11265" width="46.7265625" style="9" customWidth="1"/>
    <col min="11266" max="11266" width="21.81640625" style="9" customWidth="1"/>
    <col min="11267" max="11269" width="16.453125" style="9" customWidth="1"/>
    <col min="11270" max="11520" width="9.1796875" style="9"/>
    <col min="11521" max="11521" width="46.7265625" style="9" customWidth="1"/>
    <col min="11522" max="11522" width="21.81640625" style="9" customWidth="1"/>
    <col min="11523" max="11525" width="16.453125" style="9" customWidth="1"/>
    <col min="11526" max="11776" width="9.1796875" style="9"/>
    <col min="11777" max="11777" width="46.7265625" style="9" customWidth="1"/>
    <col min="11778" max="11778" width="21.81640625" style="9" customWidth="1"/>
    <col min="11779" max="11781" width="16.453125" style="9" customWidth="1"/>
    <col min="11782" max="12032" width="9.1796875" style="9"/>
    <col min="12033" max="12033" width="46.7265625" style="9" customWidth="1"/>
    <col min="12034" max="12034" width="21.81640625" style="9" customWidth="1"/>
    <col min="12035" max="12037" width="16.453125" style="9" customWidth="1"/>
    <col min="12038" max="12288" width="9.1796875" style="9"/>
    <col min="12289" max="12289" width="46.7265625" style="9" customWidth="1"/>
    <col min="12290" max="12290" width="21.81640625" style="9" customWidth="1"/>
    <col min="12291" max="12293" width="16.453125" style="9" customWidth="1"/>
    <col min="12294" max="12544" width="9.1796875" style="9"/>
    <col min="12545" max="12545" width="46.7265625" style="9" customWidth="1"/>
    <col min="12546" max="12546" width="21.81640625" style="9" customWidth="1"/>
    <col min="12547" max="12549" width="16.453125" style="9" customWidth="1"/>
    <col min="12550" max="12800" width="9.1796875" style="9"/>
    <col min="12801" max="12801" width="46.7265625" style="9" customWidth="1"/>
    <col min="12802" max="12802" width="21.81640625" style="9" customWidth="1"/>
    <col min="12803" max="12805" width="16.453125" style="9" customWidth="1"/>
    <col min="12806" max="13056" width="9.1796875" style="9"/>
    <col min="13057" max="13057" width="46.7265625" style="9" customWidth="1"/>
    <col min="13058" max="13058" width="21.81640625" style="9" customWidth="1"/>
    <col min="13059" max="13061" width="16.453125" style="9" customWidth="1"/>
    <col min="13062" max="13312" width="9.1796875" style="9"/>
    <col min="13313" max="13313" width="46.7265625" style="9" customWidth="1"/>
    <col min="13314" max="13314" width="21.81640625" style="9" customWidth="1"/>
    <col min="13315" max="13317" width="16.453125" style="9" customWidth="1"/>
    <col min="13318" max="13568" width="9.1796875" style="9"/>
    <col min="13569" max="13569" width="46.7265625" style="9" customWidth="1"/>
    <col min="13570" max="13570" width="21.81640625" style="9" customWidth="1"/>
    <col min="13571" max="13573" width="16.453125" style="9" customWidth="1"/>
    <col min="13574" max="13824" width="9.1796875" style="9"/>
    <col min="13825" max="13825" width="46.7265625" style="9" customWidth="1"/>
    <col min="13826" max="13826" width="21.81640625" style="9" customWidth="1"/>
    <col min="13827" max="13829" width="16.453125" style="9" customWidth="1"/>
    <col min="13830" max="14080" width="9.1796875" style="9"/>
    <col min="14081" max="14081" width="46.7265625" style="9" customWidth="1"/>
    <col min="14082" max="14082" width="21.81640625" style="9" customWidth="1"/>
    <col min="14083" max="14085" width="16.453125" style="9" customWidth="1"/>
    <col min="14086" max="14336" width="9.1796875" style="9"/>
    <col min="14337" max="14337" width="46.7265625" style="9" customWidth="1"/>
    <col min="14338" max="14338" width="21.81640625" style="9" customWidth="1"/>
    <col min="14339" max="14341" width="16.453125" style="9" customWidth="1"/>
    <col min="14342" max="14592" width="9.1796875" style="9"/>
    <col min="14593" max="14593" width="46.7265625" style="9" customWidth="1"/>
    <col min="14594" max="14594" width="21.81640625" style="9" customWidth="1"/>
    <col min="14595" max="14597" width="16.453125" style="9" customWidth="1"/>
    <col min="14598" max="14848" width="9.1796875" style="9"/>
    <col min="14849" max="14849" width="46.7265625" style="9" customWidth="1"/>
    <col min="14850" max="14850" width="21.81640625" style="9" customWidth="1"/>
    <col min="14851" max="14853" width="16.453125" style="9" customWidth="1"/>
    <col min="14854" max="15104" width="9.1796875" style="9"/>
    <col min="15105" max="15105" width="46.7265625" style="9" customWidth="1"/>
    <col min="15106" max="15106" width="21.81640625" style="9" customWidth="1"/>
    <col min="15107" max="15109" width="16.453125" style="9" customWidth="1"/>
    <col min="15110" max="15360" width="9.1796875" style="9"/>
    <col min="15361" max="15361" width="46.7265625" style="9" customWidth="1"/>
    <col min="15362" max="15362" width="21.81640625" style="9" customWidth="1"/>
    <col min="15363" max="15365" width="16.453125" style="9" customWidth="1"/>
    <col min="15366" max="15616" width="9.1796875" style="9"/>
    <col min="15617" max="15617" width="46.7265625" style="9" customWidth="1"/>
    <col min="15618" max="15618" width="21.81640625" style="9" customWidth="1"/>
    <col min="15619" max="15621" width="16.453125" style="9" customWidth="1"/>
    <col min="15622" max="15872" width="9.1796875" style="9"/>
    <col min="15873" max="15873" width="46.7265625" style="9" customWidth="1"/>
    <col min="15874" max="15874" width="21.81640625" style="9" customWidth="1"/>
    <col min="15875" max="15877" width="16.453125" style="9" customWidth="1"/>
    <col min="15878" max="16128" width="9.1796875" style="9"/>
    <col min="16129" max="16129" width="46.7265625" style="9" customWidth="1"/>
    <col min="16130" max="16130" width="21.81640625" style="9" customWidth="1"/>
    <col min="16131" max="16133" width="16.453125" style="9" customWidth="1"/>
    <col min="16134" max="16384" width="9.1796875" style="9"/>
  </cols>
  <sheetData>
    <row r="1" spans="1:9" x14ac:dyDescent="0.35">
      <c r="A1" s="190" t="s">
        <v>321</v>
      </c>
      <c r="B1" s="190"/>
      <c r="C1" s="190"/>
      <c r="D1" s="190"/>
      <c r="E1" s="190"/>
      <c r="F1" s="190"/>
      <c r="G1" s="190"/>
      <c r="H1" s="190"/>
      <c r="I1" s="190"/>
    </row>
    <row r="2" spans="1:9" ht="40.5" customHeight="1" x14ac:dyDescent="0.35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3" spans="1:9" ht="16.5" customHeight="1" x14ac:dyDescent="0.35">
      <c r="A3" s="196" t="s">
        <v>1</v>
      </c>
      <c r="B3" s="196"/>
      <c r="C3" s="196"/>
      <c r="D3" s="196"/>
      <c r="E3" s="196"/>
      <c r="F3" s="196"/>
      <c r="G3" s="196"/>
      <c r="H3" s="196"/>
      <c r="I3" s="196"/>
    </row>
    <row r="4" spans="1:9" ht="26.25" customHeight="1" x14ac:dyDescent="0.35">
      <c r="A4" s="197" t="s">
        <v>2</v>
      </c>
      <c r="B4" s="197"/>
      <c r="C4" s="197"/>
      <c r="D4" s="197"/>
      <c r="E4" s="197"/>
      <c r="F4" s="197"/>
      <c r="G4" s="197"/>
      <c r="H4" s="197"/>
      <c r="I4" s="197"/>
    </row>
    <row r="5" spans="1:9" ht="15.75" customHeight="1" x14ac:dyDescent="0.25">
      <c r="G5" s="12"/>
      <c r="H5" s="9"/>
      <c r="I5" s="9"/>
    </row>
    <row r="6" spans="1:9" ht="115.5" customHeight="1" x14ac:dyDescent="0.35">
      <c r="A6" s="1" t="s">
        <v>3</v>
      </c>
      <c r="B6" s="1" t="s">
        <v>4</v>
      </c>
      <c r="C6" s="1" t="s">
        <v>5</v>
      </c>
      <c r="D6" s="2" t="s">
        <v>6</v>
      </c>
      <c r="E6" s="2" t="s">
        <v>7</v>
      </c>
      <c r="F6" s="8" t="s">
        <v>8</v>
      </c>
      <c r="G6" s="3" t="s">
        <v>282</v>
      </c>
      <c r="H6" s="3" t="s">
        <v>9</v>
      </c>
      <c r="I6" s="3" t="s">
        <v>10</v>
      </c>
    </row>
    <row r="7" spans="1:9" x14ac:dyDescent="0.35">
      <c r="A7" s="4" t="s">
        <v>11</v>
      </c>
      <c r="B7" s="5" t="s">
        <v>12</v>
      </c>
      <c r="C7" s="7"/>
      <c r="D7" s="7"/>
      <c r="E7" s="6"/>
      <c r="F7" s="13"/>
      <c r="G7" s="25"/>
      <c r="H7" s="25"/>
      <c r="I7" s="25"/>
    </row>
    <row r="8" spans="1:9" x14ac:dyDescent="0.35">
      <c r="A8" s="7">
        <v>1</v>
      </c>
      <c r="B8" s="6" t="s">
        <v>13</v>
      </c>
      <c r="C8" s="7" t="s">
        <v>14</v>
      </c>
      <c r="D8" s="7"/>
      <c r="E8" s="7">
        <v>3</v>
      </c>
      <c r="F8" s="13">
        <f>E8/420</f>
        <v>7.1428571428571426E-3</v>
      </c>
      <c r="G8" s="14">
        <v>5</v>
      </c>
      <c r="H8" s="15">
        <f>F8/G8</f>
        <v>1.4285714285714286E-3</v>
      </c>
      <c r="I8" s="16"/>
    </row>
    <row r="9" spans="1:9" x14ac:dyDescent="0.35">
      <c r="A9" s="7">
        <v>2</v>
      </c>
      <c r="B9" s="6" t="s">
        <v>15</v>
      </c>
      <c r="C9" s="7" t="s">
        <v>16</v>
      </c>
      <c r="D9" s="7"/>
      <c r="E9" s="7">
        <v>3</v>
      </c>
      <c r="F9" s="13">
        <f t="shared" ref="F9:F33" si="0">E9/420</f>
        <v>7.1428571428571426E-3</v>
      </c>
      <c r="G9" s="18">
        <v>5</v>
      </c>
      <c r="H9" s="15">
        <f>F9/G9</f>
        <v>1.4285714285714286E-3</v>
      </c>
      <c r="I9" s="17"/>
    </row>
    <row r="10" spans="1:9" x14ac:dyDescent="0.35">
      <c r="A10" s="7">
        <v>3</v>
      </c>
      <c r="B10" s="6" t="s">
        <v>17</v>
      </c>
      <c r="C10" s="7" t="s">
        <v>16</v>
      </c>
      <c r="D10" s="7"/>
      <c r="E10" s="7">
        <v>3</v>
      </c>
      <c r="F10" s="13">
        <f t="shared" si="0"/>
        <v>7.1428571428571426E-3</v>
      </c>
      <c r="G10" s="18">
        <v>5</v>
      </c>
      <c r="H10" s="15">
        <f t="shared" ref="H10:H49" si="1">F10/G10</f>
        <v>1.4285714285714286E-3</v>
      </c>
      <c r="I10" s="17"/>
    </row>
    <row r="11" spans="1:9" x14ac:dyDescent="0.35">
      <c r="A11" s="7">
        <v>4</v>
      </c>
      <c r="B11" s="6" t="s">
        <v>18</v>
      </c>
      <c r="C11" s="7" t="s">
        <v>14</v>
      </c>
      <c r="D11" s="7"/>
      <c r="E11" s="7">
        <v>2</v>
      </c>
      <c r="F11" s="13">
        <f t="shared" si="0"/>
        <v>4.7619047619047623E-3</v>
      </c>
      <c r="G11" s="18">
        <v>5</v>
      </c>
      <c r="H11" s="15">
        <f t="shared" si="1"/>
        <v>9.5238095238095249E-4</v>
      </c>
      <c r="I11" s="17"/>
    </row>
    <row r="12" spans="1:9" x14ac:dyDescent="0.35">
      <c r="A12" s="7">
        <v>5</v>
      </c>
      <c r="B12" s="6" t="s">
        <v>19</v>
      </c>
      <c r="C12" s="7" t="s">
        <v>14</v>
      </c>
      <c r="D12" s="7"/>
      <c r="E12" s="7">
        <v>1</v>
      </c>
      <c r="F12" s="13">
        <f t="shared" si="0"/>
        <v>2.3809523809523812E-3</v>
      </c>
      <c r="G12" s="18">
        <v>5</v>
      </c>
      <c r="H12" s="15">
        <f t="shared" si="1"/>
        <v>4.7619047619047624E-4</v>
      </c>
      <c r="I12" s="17"/>
    </row>
    <row r="13" spans="1:9" x14ac:dyDescent="0.35">
      <c r="A13" s="7">
        <v>6</v>
      </c>
      <c r="B13" s="6" t="s">
        <v>20</v>
      </c>
      <c r="C13" s="7" t="s">
        <v>16</v>
      </c>
      <c r="D13" s="7"/>
      <c r="E13" s="7">
        <v>2</v>
      </c>
      <c r="F13" s="13">
        <f t="shared" si="0"/>
        <v>4.7619047619047623E-3</v>
      </c>
      <c r="G13" s="18">
        <v>5</v>
      </c>
      <c r="H13" s="15">
        <f t="shared" si="1"/>
        <v>9.5238095238095249E-4</v>
      </c>
      <c r="I13" s="17"/>
    </row>
    <row r="14" spans="1:9" ht="31" x14ac:dyDescent="0.35">
      <c r="A14" s="7">
        <v>7</v>
      </c>
      <c r="B14" s="6" t="s">
        <v>21</v>
      </c>
      <c r="C14" s="7" t="s">
        <v>22</v>
      </c>
      <c r="D14" s="7"/>
      <c r="E14" s="7">
        <v>1</v>
      </c>
      <c r="F14" s="13">
        <f t="shared" si="0"/>
        <v>2.3809523809523812E-3</v>
      </c>
      <c r="G14" s="18">
        <v>5</v>
      </c>
      <c r="H14" s="15">
        <f t="shared" si="1"/>
        <v>4.7619047619047624E-4</v>
      </c>
      <c r="I14" s="17"/>
    </row>
    <row r="15" spans="1:9" ht="62" x14ac:dyDescent="0.35">
      <c r="A15" s="7">
        <v>8</v>
      </c>
      <c r="B15" s="6" t="s">
        <v>23</v>
      </c>
      <c r="C15" s="7" t="s">
        <v>16</v>
      </c>
      <c r="D15" s="7"/>
      <c r="E15" s="7">
        <v>1</v>
      </c>
      <c r="F15" s="13">
        <f t="shared" si="0"/>
        <v>2.3809523809523812E-3</v>
      </c>
      <c r="G15" s="18">
        <v>5</v>
      </c>
      <c r="H15" s="15">
        <f t="shared" si="1"/>
        <v>4.7619047619047624E-4</v>
      </c>
      <c r="I15" s="17"/>
    </row>
    <row r="16" spans="1:9" x14ac:dyDescent="0.35">
      <c r="A16" s="7">
        <v>9</v>
      </c>
      <c r="B16" s="6" t="s">
        <v>24</v>
      </c>
      <c r="C16" s="7" t="s">
        <v>16</v>
      </c>
      <c r="D16" s="7"/>
      <c r="E16" s="7">
        <v>1</v>
      </c>
      <c r="F16" s="13">
        <f t="shared" si="0"/>
        <v>2.3809523809523812E-3</v>
      </c>
      <c r="G16" s="18">
        <v>5</v>
      </c>
      <c r="H16" s="15">
        <f t="shared" si="1"/>
        <v>4.7619047619047624E-4</v>
      </c>
      <c r="I16" s="17"/>
    </row>
    <row r="17" spans="1:9" x14ac:dyDescent="0.35">
      <c r="A17" s="7">
        <v>10</v>
      </c>
      <c r="B17" s="6" t="s">
        <v>25</v>
      </c>
      <c r="C17" s="7" t="s">
        <v>16</v>
      </c>
      <c r="D17" s="7"/>
      <c r="E17" s="7">
        <v>1</v>
      </c>
      <c r="F17" s="13">
        <f t="shared" si="0"/>
        <v>2.3809523809523812E-3</v>
      </c>
      <c r="G17" s="18">
        <v>5</v>
      </c>
      <c r="H17" s="15">
        <f t="shared" si="1"/>
        <v>4.7619047619047624E-4</v>
      </c>
      <c r="I17" s="17"/>
    </row>
    <row r="18" spans="1:9" x14ac:dyDescent="0.35">
      <c r="A18" s="7">
        <v>11</v>
      </c>
      <c r="B18" s="6" t="s">
        <v>26</v>
      </c>
      <c r="C18" s="7" t="s">
        <v>16</v>
      </c>
      <c r="D18" s="7"/>
      <c r="E18" s="7">
        <v>1</v>
      </c>
      <c r="F18" s="13">
        <f t="shared" si="0"/>
        <v>2.3809523809523812E-3</v>
      </c>
      <c r="G18" s="18">
        <v>5</v>
      </c>
      <c r="H18" s="15">
        <f t="shared" si="1"/>
        <v>4.7619047619047624E-4</v>
      </c>
      <c r="I18" s="17"/>
    </row>
    <row r="19" spans="1:9" x14ac:dyDescent="0.35">
      <c r="A19" s="7">
        <v>12</v>
      </c>
      <c r="B19" s="6" t="s">
        <v>27</v>
      </c>
      <c r="C19" s="7" t="s">
        <v>16</v>
      </c>
      <c r="D19" s="7"/>
      <c r="E19" s="7">
        <v>1</v>
      </c>
      <c r="F19" s="13">
        <f t="shared" si="0"/>
        <v>2.3809523809523812E-3</v>
      </c>
      <c r="G19" s="18">
        <v>5</v>
      </c>
      <c r="H19" s="15">
        <f t="shared" si="1"/>
        <v>4.7619047619047624E-4</v>
      </c>
      <c r="I19" s="17"/>
    </row>
    <row r="20" spans="1:9" x14ac:dyDescent="0.35">
      <c r="A20" s="7">
        <v>13</v>
      </c>
      <c r="B20" s="6" t="s">
        <v>28</v>
      </c>
      <c r="C20" s="7" t="s">
        <v>16</v>
      </c>
      <c r="D20" s="7"/>
      <c r="E20" s="7">
        <v>1</v>
      </c>
      <c r="F20" s="13">
        <f t="shared" si="0"/>
        <v>2.3809523809523812E-3</v>
      </c>
      <c r="G20" s="18">
        <v>5</v>
      </c>
      <c r="H20" s="15">
        <f t="shared" si="1"/>
        <v>4.7619047619047624E-4</v>
      </c>
      <c r="I20" s="17"/>
    </row>
    <row r="21" spans="1:9" x14ac:dyDescent="0.35">
      <c r="A21" s="7">
        <v>14</v>
      </c>
      <c r="B21" s="6" t="s">
        <v>29</v>
      </c>
      <c r="C21" s="7" t="s">
        <v>16</v>
      </c>
      <c r="D21" s="7"/>
      <c r="E21" s="7">
        <v>1</v>
      </c>
      <c r="F21" s="13">
        <f t="shared" si="0"/>
        <v>2.3809523809523812E-3</v>
      </c>
      <c r="G21" s="18">
        <v>5</v>
      </c>
      <c r="H21" s="15">
        <f t="shared" si="1"/>
        <v>4.7619047619047624E-4</v>
      </c>
      <c r="I21" s="17"/>
    </row>
    <row r="22" spans="1:9" x14ac:dyDescent="0.35">
      <c r="A22" s="7">
        <v>15</v>
      </c>
      <c r="B22" s="6" t="s">
        <v>30</v>
      </c>
      <c r="C22" s="7" t="s">
        <v>16</v>
      </c>
      <c r="D22" s="7"/>
      <c r="E22" s="7">
        <v>1</v>
      </c>
      <c r="F22" s="13">
        <f t="shared" si="0"/>
        <v>2.3809523809523812E-3</v>
      </c>
      <c r="G22" s="18">
        <v>5</v>
      </c>
      <c r="H22" s="15">
        <f t="shared" si="1"/>
        <v>4.7619047619047624E-4</v>
      </c>
      <c r="I22" s="17"/>
    </row>
    <row r="23" spans="1:9" x14ac:dyDescent="0.35">
      <c r="A23" s="7">
        <v>16</v>
      </c>
      <c r="B23" s="6" t="s">
        <v>31</v>
      </c>
      <c r="C23" s="7" t="s">
        <v>16</v>
      </c>
      <c r="D23" s="7"/>
      <c r="E23" s="7">
        <v>1</v>
      </c>
      <c r="F23" s="13">
        <f t="shared" si="0"/>
        <v>2.3809523809523812E-3</v>
      </c>
      <c r="G23" s="18">
        <v>5</v>
      </c>
      <c r="H23" s="15">
        <f t="shared" si="1"/>
        <v>4.7619047619047624E-4</v>
      </c>
      <c r="I23" s="17"/>
    </row>
    <row r="24" spans="1:9" x14ac:dyDescent="0.35">
      <c r="A24" s="7">
        <v>17</v>
      </c>
      <c r="B24" s="6" t="s">
        <v>32</v>
      </c>
      <c r="C24" s="7" t="s">
        <v>16</v>
      </c>
      <c r="D24" s="7"/>
      <c r="E24" s="7">
        <v>1</v>
      </c>
      <c r="F24" s="13">
        <f t="shared" si="0"/>
        <v>2.3809523809523812E-3</v>
      </c>
      <c r="G24" s="18">
        <v>5</v>
      </c>
      <c r="H24" s="15">
        <f t="shared" si="1"/>
        <v>4.7619047619047624E-4</v>
      </c>
      <c r="I24" s="17"/>
    </row>
    <row r="25" spans="1:9" x14ac:dyDescent="0.35">
      <c r="A25" s="7">
        <v>18</v>
      </c>
      <c r="B25" s="6" t="s">
        <v>164</v>
      </c>
      <c r="C25" s="7" t="s">
        <v>16</v>
      </c>
      <c r="D25" s="7"/>
      <c r="E25" s="7">
        <v>1</v>
      </c>
      <c r="F25" s="13">
        <f t="shared" si="0"/>
        <v>2.3809523809523812E-3</v>
      </c>
      <c r="G25" s="18">
        <v>5</v>
      </c>
      <c r="H25" s="15">
        <f t="shared" si="1"/>
        <v>4.7619047619047624E-4</v>
      </c>
      <c r="I25" s="17"/>
    </row>
    <row r="26" spans="1:9" x14ac:dyDescent="0.35">
      <c r="A26" s="7">
        <v>19</v>
      </c>
      <c r="B26" s="6" t="s">
        <v>165</v>
      </c>
      <c r="C26" s="7" t="s">
        <v>16</v>
      </c>
      <c r="D26" s="7"/>
      <c r="E26" s="7">
        <v>1</v>
      </c>
      <c r="F26" s="13">
        <f t="shared" si="0"/>
        <v>2.3809523809523812E-3</v>
      </c>
      <c r="G26" s="18">
        <v>5</v>
      </c>
      <c r="H26" s="15">
        <f t="shared" si="1"/>
        <v>4.7619047619047624E-4</v>
      </c>
      <c r="I26" s="17"/>
    </row>
    <row r="27" spans="1:9" x14ac:dyDescent="0.35">
      <c r="A27" s="7">
        <v>20</v>
      </c>
      <c r="B27" s="6" t="s">
        <v>166</v>
      </c>
      <c r="C27" s="7" t="s">
        <v>16</v>
      </c>
      <c r="D27" s="7"/>
      <c r="E27" s="7">
        <v>1</v>
      </c>
      <c r="F27" s="13">
        <f t="shared" si="0"/>
        <v>2.3809523809523812E-3</v>
      </c>
      <c r="G27" s="18">
        <v>5</v>
      </c>
      <c r="H27" s="15">
        <f t="shared" si="1"/>
        <v>4.7619047619047624E-4</v>
      </c>
      <c r="I27" s="17"/>
    </row>
    <row r="28" spans="1:9" ht="31" x14ac:dyDescent="0.35">
      <c r="A28" s="7">
        <v>21</v>
      </c>
      <c r="B28" s="6" t="s">
        <v>33</v>
      </c>
      <c r="C28" s="7" t="s">
        <v>16</v>
      </c>
      <c r="D28" s="7"/>
      <c r="E28" s="7">
        <v>1</v>
      </c>
      <c r="F28" s="13">
        <f t="shared" si="0"/>
        <v>2.3809523809523812E-3</v>
      </c>
      <c r="G28" s="18">
        <v>5</v>
      </c>
      <c r="H28" s="15">
        <f t="shared" si="1"/>
        <v>4.7619047619047624E-4</v>
      </c>
      <c r="I28" s="17"/>
    </row>
    <row r="29" spans="1:9" x14ac:dyDescent="0.35">
      <c r="A29" s="7">
        <v>22</v>
      </c>
      <c r="B29" s="6" t="s">
        <v>34</v>
      </c>
      <c r="C29" s="7" t="s">
        <v>14</v>
      </c>
      <c r="D29" s="7"/>
      <c r="E29" s="7">
        <v>1</v>
      </c>
      <c r="F29" s="13">
        <f t="shared" si="0"/>
        <v>2.3809523809523812E-3</v>
      </c>
      <c r="G29" s="18">
        <v>5</v>
      </c>
      <c r="H29" s="15">
        <f t="shared" si="1"/>
        <v>4.7619047619047624E-4</v>
      </c>
      <c r="I29" s="17"/>
    </row>
    <row r="30" spans="1:9" x14ac:dyDescent="0.35">
      <c r="A30" s="7">
        <v>23</v>
      </c>
      <c r="B30" s="6" t="s">
        <v>36</v>
      </c>
      <c r="C30" s="7" t="s">
        <v>14</v>
      </c>
      <c r="D30" s="7"/>
      <c r="E30" s="7">
        <v>1</v>
      </c>
      <c r="F30" s="13">
        <f t="shared" si="0"/>
        <v>2.3809523809523812E-3</v>
      </c>
      <c r="G30" s="18">
        <v>5</v>
      </c>
      <c r="H30" s="15">
        <f t="shared" si="1"/>
        <v>4.7619047619047624E-4</v>
      </c>
      <c r="I30" s="17"/>
    </row>
    <row r="31" spans="1:9" x14ac:dyDescent="0.35">
      <c r="A31" s="7">
        <v>24</v>
      </c>
      <c r="B31" s="6" t="s">
        <v>37</v>
      </c>
      <c r="C31" s="7" t="s">
        <v>35</v>
      </c>
      <c r="D31" s="7"/>
      <c r="E31" s="7">
        <v>3</v>
      </c>
      <c r="F31" s="13">
        <f t="shared" si="0"/>
        <v>7.1428571428571426E-3</v>
      </c>
      <c r="G31" s="18">
        <v>5</v>
      </c>
      <c r="H31" s="15">
        <f t="shared" si="1"/>
        <v>1.4285714285714286E-3</v>
      </c>
      <c r="I31" s="17"/>
    </row>
    <row r="32" spans="1:9" ht="31" x14ac:dyDescent="0.35">
      <c r="A32" s="7">
        <v>25</v>
      </c>
      <c r="B32" s="6" t="s">
        <v>38</v>
      </c>
      <c r="C32" s="7" t="s">
        <v>39</v>
      </c>
      <c r="D32" s="7"/>
      <c r="E32" s="7">
        <v>1</v>
      </c>
      <c r="F32" s="13">
        <f t="shared" si="0"/>
        <v>2.3809523809523812E-3</v>
      </c>
      <c r="G32" s="18">
        <v>5</v>
      </c>
      <c r="H32" s="15">
        <f t="shared" si="1"/>
        <v>4.7619047619047624E-4</v>
      </c>
      <c r="I32" s="17"/>
    </row>
    <row r="33" spans="1:9" ht="31" x14ac:dyDescent="0.35">
      <c r="A33" s="7">
        <v>26</v>
      </c>
      <c r="B33" s="6" t="s">
        <v>40</v>
      </c>
      <c r="C33" s="7" t="s">
        <v>41</v>
      </c>
      <c r="D33" s="7"/>
      <c r="E33" s="7">
        <v>2</v>
      </c>
      <c r="F33" s="13">
        <f t="shared" si="0"/>
        <v>4.7619047619047623E-3</v>
      </c>
      <c r="G33" s="18">
        <v>5</v>
      </c>
      <c r="H33" s="15">
        <f t="shared" si="1"/>
        <v>9.5238095238095249E-4</v>
      </c>
      <c r="I33" s="17"/>
    </row>
    <row r="34" spans="1:9" ht="30" x14ac:dyDescent="0.35">
      <c r="A34" s="4" t="s">
        <v>42</v>
      </c>
      <c r="B34" s="5" t="s">
        <v>43</v>
      </c>
      <c r="C34" s="7"/>
      <c r="D34" s="7"/>
      <c r="E34" s="6"/>
      <c r="F34" s="13"/>
      <c r="G34" s="18"/>
      <c r="H34" s="15"/>
      <c r="I34" s="17"/>
    </row>
    <row r="35" spans="1:9" ht="31" x14ac:dyDescent="0.35">
      <c r="A35" s="7">
        <v>1</v>
      </c>
      <c r="B35" s="6" t="s">
        <v>44</v>
      </c>
      <c r="C35" s="7" t="s">
        <v>45</v>
      </c>
      <c r="D35" s="7">
        <v>1</v>
      </c>
      <c r="E35" s="6"/>
      <c r="F35" s="13">
        <f>D35/30</f>
        <v>3.3333333333333333E-2</v>
      </c>
      <c r="G35" s="18">
        <v>5</v>
      </c>
      <c r="H35" s="15">
        <f t="shared" si="1"/>
        <v>6.6666666666666662E-3</v>
      </c>
      <c r="I35" s="17"/>
    </row>
    <row r="36" spans="1:9" ht="31" x14ac:dyDescent="0.35">
      <c r="A36" s="7">
        <v>2</v>
      </c>
      <c r="B36" s="6" t="s">
        <v>46</v>
      </c>
      <c r="C36" s="7" t="s">
        <v>39</v>
      </c>
      <c r="D36" s="7">
        <v>1</v>
      </c>
      <c r="E36" s="6"/>
      <c r="F36" s="13">
        <f t="shared" ref="F36:F52" si="2">D36/30</f>
        <v>3.3333333333333333E-2</v>
      </c>
      <c r="G36" s="18">
        <v>5</v>
      </c>
      <c r="H36" s="15">
        <f t="shared" si="1"/>
        <v>6.6666666666666662E-3</v>
      </c>
      <c r="I36" s="17"/>
    </row>
    <row r="37" spans="1:9" ht="31" x14ac:dyDescent="0.35">
      <c r="A37" s="7">
        <v>3</v>
      </c>
      <c r="B37" s="6" t="s">
        <v>47</v>
      </c>
      <c r="C37" s="7" t="s">
        <v>39</v>
      </c>
      <c r="D37" s="7">
        <v>1</v>
      </c>
      <c r="E37" s="6"/>
      <c r="F37" s="13">
        <f t="shared" si="2"/>
        <v>3.3333333333333333E-2</v>
      </c>
      <c r="G37" s="18">
        <v>5</v>
      </c>
      <c r="H37" s="15">
        <f t="shared" si="1"/>
        <v>6.6666666666666662E-3</v>
      </c>
      <c r="I37" s="17"/>
    </row>
    <row r="38" spans="1:9" ht="31" x14ac:dyDescent="0.35">
      <c r="A38" s="7">
        <v>4</v>
      </c>
      <c r="B38" s="6" t="s">
        <v>48</v>
      </c>
      <c r="C38" s="7" t="s">
        <v>39</v>
      </c>
      <c r="D38" s="7">
        <v>2</v>
      </c>
      <c r="E38" s="6"/>
      <c r="F38" s="13">
        <f t="shared" si="2"/>
        <v>6.6666666666666666E-2</v>
      </c>
      <c r="G38" s="18">
        <v>5</v>
      </c>
      <c r="H38" s="15">
        <f t="shared" si="1"/>
        <v>1.3333333333333332E-2</v>
      </c>
      <c r="I38" s="17"/>
    </row>
    <row r="39" spans="1:9" ht="31" x14ac:dyDescent="0.35">
      <c r="A39" s="7">
        <v>5</v>
      </c>
      <c r="B39" s="6" t="s">
        <v>17</v>
      </c>
      <c r="C39" s="7" t="s">
        <v>39</v>
      </c>
      <c r="D39" s="7">
        <v>1</v>
      </c>
      <c r="E39" s="6"/>
      <c r="F39" s="13">
        <f t="shared" si="2"/>
        <v>3.3333333333333333E-2</v>
      </c>
      <c r="G39" s="18">
        <v>5</v>
      </c>
      <c r="H39" s="15">
        <f t="shared" si="1"/>
        <v>6.6666666666666662E-3</v>
      </c>
      <c r="I39" s="17"/>
    </row>
    <row r="40" spans="1:9" x14ac:dyDescent="0.35">
      <c r="A40" s="4" t="s">
        <v>49</v>
      </c>
      <c r="B40" s="5" t="s">
        <v>50</v>
      </c>
      <c r="C40" s="7"/>
      <c r="D40" s="7"/>
      <c r="E40" s="7"/>
      <c r="F40" s="13">
        <f t="shared" si="2"/>
        <v>0</v>
      </c>
      <c r="G40" s="18"/>
      <c r="H40" s="15"/>
      <c r="I40" s="17"/>
    </row>
    <row r="41" spans="1:9" ht="31" x14ac:dyDescent="0.35">
      <c r="A41" s="7">
        <v>1</v>
      </c>
      <c r="B41" s="6" t="s">
        <v>167</v>
      </c>
      <c r="C41" s="7" t="s">
        <v>39</v>
      </c>
      <c r="D41" s="7">
        <v>1</v>
      </c>
      <c r="E41" s="6"/>
      <c r="F41" s="13">
        <f t="shared" si="2"/>
        <v>3.3333333333333333E-2</v>
      </c>
      <c r="G41" s="18">
        <v>5</v>
      </c>
      <c r="H41" s="15">
        <f t="shared" si="1"/>
        <v>6.6666666666666662E-3</v>
      </c>
      <c r="I41" s="17"/>
    </row>
    <row r="42" spans="1:9" ht="31" x14ac:dyDescent="0.35">
      <c r="A42" s="7">
        <v>2</v>
      </c>
      <c r="B42" s="6" t="s">
        <v>51</v>
      </c>
      <c r="C42" s="7" t="s">
        <v>39</v>
      </c>
      <c r="D42" s="7">
        <v>15</v>
      </c>
      <c r="E42" s="6"/>
      <c r="F42" s="13">
        <f t="shared" si="2"/>
        <v>0.5</v>
      </c>
      <c r="G42" s="18">
        <v>5</v>
      </c>
      <c r="H42" s="15">
        <f t="shared" si="1"/>
        <v>0.1</v>
      </c>
      <c r="I42" s="17"/>
    </row>
    <row r="43" spans="1:9" ht="31" x14ac:dyDescent="0.35">
      <c r="A43" s="7">
        <v>3</v>
      </c>
      <c r="B43" s="6" t="s">
        <v>52</v>
      </c>
      <c r="C43" s="7" t="s">
        <v>39</v>
      </c>
      <c r="D43" s="7">
        <v>1</v>
      </c>
      <c r="E43" s="6"/>
      <c r="F43" s="13">
        <f t="shared" si="2"/>
        <v>3.3333333333333333E-2</v>
      </c>
      <c r="G43" s="18">
        <v>5</v>
      </c>
      <c r="H43" s="15">
        <f t="shared" si="1"/>
        <v>6.6666666666666662E-3</v>
      </c>
      <c r="I43" s="17"/>
    </row>
    <row r="44" spans="1:9" ht="33" customHeight="1" x14ac:dyDescent="0.35">
      <c r="A44" s="7">
        <v>4</v>
      </c>
      <c r="B44" s="6" t="s">
        <v>53</v>
      </c>
      <c r="C44" s="7" t="s">
        <v>284</v>
      </c>
      <c r="D44" s="7">
        <v>15</v>
      </c>
      <c r="E44" s="6"/>
      <c r="F44" s="13">
        <f t="shared" si="2"/>
        <v>0.5</v>
      </c>
      <c r="G44" s="18">
        <v>5</v>
      </c>
      <c r="H44" s="15">
        <f t="shared" si="1"/>
        <v>0.1</v>
      </c>
      <c r="I44" s="17"/>
    </row>
    <row r="45" spans="1:9" ht="39" customHeight="1" x14ac:dyDescent="0.35">
      <c r="A45" s="7">
        <v>5</v>
      </c>
      <c r="B45" s="6" t="s">
        <v>54</v>
      </c>
      <c r="C45" s="7" t="s">
        <v>55</v>
      </c>
      <c r="D45" s="7">
        <v>1</v>
      </c>
      <c r="E45" s="6"/>
      <c r="F45" s="13">
        <f t="shared" si="2"/>
        <v>3.3333333333333333E-2</v>
      </c>
      <c r="G45" s="18">
        <v>5</v>
      </c>
      <c r="H45" s="15">
        <f t="shared" si="1"/>
        <v>6.6666666666666662E-3</v>
      </c>
      <c r="I45" s="17"/>
    </row>
    <row r="46" spans="1:9" ht="31" x14ac:dyDescent="0.35">
      <c r="A46" s="7">
        <v>6</v>
      </c>
      <c r="B46" s="6" t="s">
        <v>56</v>
      </c>
      <c r="C46" s="7" t="s">
        <v>45</v>
      </c>
      <c r="D46" s="7">
        <v>1</v>
      </c>
      <c r="E46" s="6"/>
      <c r="F46" s="13">
        <f t="shared" si="2"/>
        <v>3.3333333333333333E-2</v>
      </c>
      <c r="G46" s="18">
        <v>5</v>
      </c>
      <c r="H46" s="15">
        <f t="shared" si="1"/>
        <v>6.6666666666666662E-3</v>
      </c>
      <c r="I46" s="17"/>
    </row>
    <row r="47" spans="1:9" ht="31" x14ac:dyDescent="0.35">
      <c r="A47" s="7">
        <v>7</v>
      </c>
      <c r="B47" s="6" t="s">
        <v>57</v>
      </c>
      <c r="C47" s="7" t="s">
        <v>41</v>
      </c>
      <c r="D47" s="7">
        <v>1</v>
      </c>
      <c r="E47" s="6"/>
      <c r="F47" s="13">
        <f t="shared" si="2"/>
        <v>3.3333333333333333E-2</v>
      </c>
      <c r="G47" s="18">
        <v>5</v>
      </c>
      <c r="H47" s="15">
        <f t="shared" si="1"/>
        <v>6.6666666666666662E-3</v>
      </c>
      <c r="I47" s="17"/>
    </row>
    <row r="48" spans="1:9" ht="31" x14ac:dyDescent="0.35">
      <c r="A48" s="7">
        <v>8</v>
      </c>
      <c r="B48" s="6" t="s">
        <v>17</v>
      </c>
      <c r="C48" s="7" t="s">
        <v>39</v>
      </c>
      <c r="D48" s="7">
        <v>1</v>
      </c>
      <c r="E48" s="6"/>
      <c r="F48" s="13">
        <f t="shared" si="2"/>
        <v>3.3333333333333333E-2</v>
      </c>
      <c r="G48" s="18">
        <v>5</v>
      </c>
      <c r="H48" s="15">
        <f t="shared" si="1"/>
        <v>6.6666666666666662E-3</v>
      </c>
      <c r="I48" s="17"/>
    </row>
    <row r="49" spans="1:9" ht="31" x14ac:dyDescent="0.35">
      <c r="A49" s="7">
        <v>9</v>
      </c>
      <c r="B49" s="6" t="s">
        <v>48</v>
      </c>
      <c r="C49" s="7" t="s">
        <v>39</v>
      </c>
      <c r="D49" s="7">
        <v>2</v>
      </c>
      <c r="E49" s="6"/>
      <c r="F49" s="13">
        <f t="shared" si="2"/>
        <v>6.6666666666666666E-2</v>
      </c>
      <c r="G49" s="18">
        <v>5</v>
      </c>
      <c r="H49" s="15">
        <f t="shared" si="1"/>
        <v>1.3333333333333332E-2</v>
      </c>
      <c r="I49" s="17"/>
    </row>
    <row r="50" spans="1:9" ht="31" x14ac:dyDescent="0.35">
      <c r="A50" s="7">
        <v>10</v>
      </c>
      <c r="B50" s="6" t="s">
        <v>58</v>
      </c>
      <c r="C50" s="7" t="s">
        <v>45</v>
      </c>
      <c r="D50" s="7">
        <v>1</v>
      </c>
      <c r="E50" s="6"/>
      <c r="F50" s="13">
        <f t="shared" si="2"/>
        <v>3.3333333333333333E-2</v>
      </c>
      <c r="G50" s="18">
        <v>5</v>
      </c>
      <c r="H50" s="15">
        <f t="shared" ref="H50:H52" si="3">F50/G50</f>
        <v>6.6666666666666662E-3</v>
      </c>
      <c r="I50" s="17"/>
    </row>
    <row r="51" spans="1:9" ht="31" x14ac:dyDescent="0.35">
      <c r="A51" s="7">
        <v>11</v>
      </c>
      <c r="B51" s="6" t="s">
        <v>59</v>
      </c>
      <c r="C51" s="7" t="s">
        <v>39</v>
      </c>
      <c r="D51" s="7">
        <v>1</v>
      </c>
      <c r="E51" s="6"/>
      <c r="F51" s="13">
        <f t="shared" si="2"/>
        <v>3.3333333333333333E-2</v>
      </c>
      <c r="G51" s="18">
        <v>5</v>
      </c>
      <c r="H51" s="15">
        <f t="shared" si="3"/>
        <v>6.6666666666666662E-3</v>
      </c>
      <c r="I51" s="17"/>
    </row>
    <row r="52" spans="1:9" x14ac:dyDescent="0.35">
      <c r="A52" s="7">
        <v>12</v>
      </c>
      <c r="B52" s="6" t="s">
        <v>168</v>
      </c>
      <c r="C52" s="7" t="s">
        <v>79</v>
      </c>
      <c r="D52" s="7">
        <v>5</v>
      </c>
      <c r="E52" s="6"/>
      <c r="F52" s="13">
        <f t="shared" si="2"/>
        <v>0.16666666666666666</v>
      </c>
      <c r="G52" s="18">
        <v>5</v>
      </c>
      <c r="H52" s="15">
        <f t="shared" si="3"/>
        <v>3.3333333333333333E-2</v>
      </c>
      <c r="I52" s="17"/>
    </row>
    <row r="53" spans="1:9" x14ac:dyDescent="0.35">
      <c r="A53" s="4" t="s">
        <v>60</v>
      </c>
      <c r="B53" s="5" t="s">
        <v>61</v>
      </c>
      <c r="C53" s="191" t="s">
        <v>169</v>
      </c>
      <c r="D53" s="192"/>
      <c r="E53" s="192"/>
      <c r="F53" s="192"/>
      <c r="G53" s="192"/>
      <c r="H53" s="192"/>
      <c r="I53" s="193"/>
    </row>
    <row r="54" spans="1:9" ht="31" x14ac:dyDescent="0.35">
      <c r="A54" s="7">
        <v>1</v>
      </c>
      <c r="B54" s="6" t="s">
        <v>62</v>
      </c>
      <c r="C54" s="7" t="s">
        <v>39</v>
      </c>
      <c r="D54" s="7">
        <v>1</v>
      </c>
      <c r="E54" s="6"/>
      <c r="F54" s="13">
        <f>D54/30</f>
        <v>3.3333333333333333E-2</v>
      </c>
      <c r="G54" s="18">
        <v>5</v>
      </c>
      <c r="H54" s="15">
        <f>F54/G54</f>
        <v>6.6666666666666662E-3</v>
      </c>
      <c r="I54" s="17"/>
    </row>
    <row r="55" spans="1:9" ht="31" x14ac:dyDescent="0.35">
      <c r="A55" s="7">
        <v>2</v>
      </c>
      <c r="B55" s="6" t="s">
        <v>63</v>
      </c>
      <c r="C55" s="7" t="s">
        <v>41</v>
      </c>
      <c r="D55" s="7">
        <v>2</v>
      </c>
      <c r="E55" s="6"/>
      <c r="F55" s="13">
        <f t="shared" ref="F55:F65" si="4">D55/30</f>
        <v>6.6666666666666666E-2</v>
      </c>
      <c r="G55" s="18">
        <v>5</v>
      </c>
      <c r="H55" s="15">
        <f t="shared" ref="H55:H65" si="5">F55/G55</f>
        <v>1.3333333333333332E-2</v>
      </c>
      <c r="I55" s="17"/>
    </row>
    <row r="56" spans="1:9" ht="31" x14ac:dyDescent="0.35">
      <c r="A56" s="7">
        <v>3</v>
      </c>
      <c r="B56" s="6" t="s">
        <v>64</v>
      </c>
      <c r="C56" s="7" t="s">
        <v>41</v>
      </c>
      <c r="D56" s="7">
        <v>2</v>
      </c>
      <c r="E56" s="6"/>
      <c r="F56" s="13">
        <f t="shared" si="4"/>
        <v>6.6666666666666666E-2</v>
      </c>
      <c r="G56" s="18">
        <v>5</v>
      </c>
      <c r="H56" s="15">
        <f t="shared" si="5"/>
        <v>1.3333333333333332E-2</v>
      </c>
      <c r="I56" s="17"/>
    </row>
    <row r="57" spans="1:9" ht="31" x14ac:dyDescent="0.35">
      <c r="A57" s="7">
        <v>4</v>
      </c>
      <c r="B57" s="6" t="s">
        <v>170</v>
      </c>
      <c r="C57" s="7" t="s">
        <v>45</v>
      </c>
      <c r="D57" s="7">
        <v>2</v>
      </c>
      <c r="E57" s="6"/>
      <c r="F57" s="13">
        <f t="shared" si="4"/>
        <v>6.6666666666666666E-2</v>
      </c>
      <c r="G57" s="18">
        <v>5</v>
      </c>
      <c r="H57" s="15">
        <f t="shared" si="5"/>
        <v>1.3333333333333332E-2</v>
      </c>
      <c r="I57" s="17"/>
    </row>
    <row r="58" spans="1:9" x14ac:dyDescent="0.35">
      <c r="A58" s="7">
        <v>5</v>
      </c>
      <c r="B58" s="6" t="s">
        <v>171</v>
      </c>
      <c r="C58" s="7" t="s">
        <v>81</v>
      </c>
      <c r="D58" s="7">
        <v>5</v>
      </c>
      <c r="E58" s="6"/>
      <c r="F58" s="13">
        <f t="shared" si="4"/>
        <v>0.16666666666666666</v>
      </c>
      <c r="G58" s="18">
        <v>5</v>
      </c>
      <c r="H58" s="15">
        <f t="shared" si="5"/>
        <v>3.3333333333333333E-2</v>
      </c>
      <c r="I58" s="17"/>
    </row>
    <row r="59" spans="1:9" x14ac:dyDescent="0.35">
      <c r="A59" s="7">
        <v>6</v>
      </c>
      <c r="B59" s="6" t="s">
        <v>172</v>
      </c>
      <c r="C59" s="7" t="s">
        <v>85</v>
      </c>
      <c r="D59" s="7">
        <v>2</v>
      </c>
      <c r="E59" s="6"/>
      <c r="F59" s="13">
        <f t="shared" si="4"/>
        <v>6.6666666666666666E-2</v>
      </c>
      <c r="G59" s="18">
        <v>5</v>
      </c>
      <c r="H59" s="15">
        <f t="shared" si="5"/>
        <v>1.3333333333333332E-2</v>
      </c>
      <c r="I59" s="17"/>
    </row>
    <row r="60" spans="1:9" x14ac:dyDescent="0.35">
      <c r="A60" s="7">
        <v>7</v>
      </c>
      <c r="B60" s="6" t="s">
        <v>173</v>
      </c>
      <c r="C60" s="7" t="s">
        <v>81</v>
      </c>
      <c r="D60" s="7">
        <v>30</v>
      </c>
      <c r="E60" s="6"/>
      <c r="F60" s="13">
        <f>D60/30</f>
        <v>1</v>
      </c>
      <c r="G60" s="18">
        <v>5</v>
      </c>
      <c r="H60" s="15">
        <f t="shared" si="5"/>
        <v>0.2</v>
      </c>
      <c r="I60" s="17"/>
    </row>
    <row r="61" spans="1:9" x14ac:dyDescent="0.35">
      <c r="A61" s="7">
        <v>8</v>
      </c>
      <c r="B61" s="6" t="s">
        <v>174</v>
      </c>
      <c r="C61" s="7" t="s">
        <v>85</v>
      </c>
      <c r="D61" s="7">
        <v>30</v>
      </c>
      <c r="E61" s="6"/>
      <c r="F61" s="13">
        <f t="shared" si="4"/>
        <v>1</v>
      </c>
      <c r="G61" s="18">
        <v>5</v>
      </c>
      <c r="H61" s="15">
        <f t="shared" si="5"/>
        <v>0.2</v>
      </c>
      <c r="I61" s="17"/>
    </row>
    <row r="62" spans="1:9" ht="31" x14ac:dyDescent="0.35">
      <c r="A62" s="7">
        <v>9</v>
      </c>
      <c r="B62" s="6" t="s">
        <v>17</v>
      </c>
      <c r="C62" s="7" t="s">
        <v>39</v>
      </c>
      <c r="D62" s="7">
        <v>1</v>
      </c>
      <c r="E62" s="6"/>
      <c r="F62" s="13">
        <f t="shared" si="4"/>
        <v>3.3333333333333333E-2</v>
      </c>
      <c r="G62" s="18">
        <v>5</v>
      </c>
      <c r="H62" s="15">
        <f t="shared" si="5"/>
        <v>6.6666666666666662E-3</v>
      </c>
      <c r="I62" s="17"/>
    </row>
    <row r="63" spans="1:9" ht="31" x14ac:dyDescent="0.35">
      <c r="A63" s="7">
        <v>10</v>
      </c>
      <c r="B63" s="6" t="s">
        <v>51</v>
      </c>
      <c r="C63" s="7" t="s">
        <v>39</v>
      </c>
      <c r="D63" s="7">
        <v>1</v>
      </c>
      <c r="E63" s="6"/>
      <c r="F63" s="13">
        <f t="shared" si="4"/>
        <v>3.3333333333333333E-2</v>
      </c>
      <c r="G63" s="18">
        <v>5</v>
      </c>
      <c r="H63" s="15">
        <f t="shared" si="5"/>
        <v>6.6666666666666662E-3</v>
      </c>
      <c r="I63" s="17"/>
    </row>
    <row r="64" spans="1:9" ht="31" x14ac:dyDescent="0.35">
      <c r="A64" s="7">
        <v>11</v>
      </c>
      <c r="B64" s="6" t="s">
        <v>38</v>
      </c>
      <c r="C64" s="7" t="s">
        <v>39</v>
      </c>
      <c r="D64" s="7">
        <v>1</v>
      </c>
      <c r="E64" s="6"/>
      <c r="F64" s="13">
        <f t="shared" si="4"/>
        <v>3.3333333333333333E-2</v>
      </c>
      <c r="G64" s="18">
        <v>5</v>
      </c>
      <c r="H64" s="15">
        <f t="shared" si="5"/>
        <v>6.6666666666666662E-3</v>
      </c>
      <c r="I64" s="17"/>
    </row>
    <row r="65" spans="1:9" ht="31" x14ac:dyDescent="0.35">
      <c r="A65" s="7">
        <v>12</v>
      </c>
      <c r="B65" s="6" t="s">
        <v>40</v>
      </c>
      <c r="C65" s="7" t="s">
        <v>41</v>
      </c>
      <c r="D65" s="7">
        <v>2</v>
      </c>
      <c r="E65" s="6"/>
      <c r="F65" s="13">
        <f t="shared" si="4"/>
        <v>6.6666666666666666E-2</v>
      </c>
      <c r="G65" s="18">
        <v>5</v>
      </c>
      <c r="H65" s="15">
        <f t="shared" si="5"/>
        <v>1.3333333333333332E-2</v>
      </c>
      <c r="I65" s="17"/>
    </row>
    <row r="66" spans="1:9" ht="31" x14ac:dyDescent="0.35">
      <c r="A66" s="7">
        <v>13</v>
      </c>
      <c r="B66" s="6" t="s">
        <v>48</v>
      </c>
      <c r="C66" s="7" t="s">
        <v>39</v>
      </c>
      <c r="D66" s="7">
        <v>2</v>
      </c>
      <c r="E66" s="6"/>
      <c r="F66" s="13">
        <f>D66/30</f>
        <v>6.6666666666666666E-2</v>
      </c>
      <c r="G66" s="18">
        <v>5</v>
      </c>
      <c r="H66" s="15">
        <f t="shared" ref="H66" si="6">F66/G66</f>
        <v>1.3333333333333332E-2</v>
      </c>
      <c r="I66" s="17"/>
    </row>
    <row r="67" spans="1:9" ht="32.25" customHeight="1" x14ac:dyDescent="0.35">
      <c r="A67" s="4" t="s">
        <v>66</v>
      </c>
      <c r="B67" s="5" t="s">
        <v>67</v>
      </c>
      <c r="C67" s="191" t="s">
        <v>169</v>
      </c>
      <c r="D67" s="192"/>
      <c r="E67" s="192"/>
      <c r="F67" s="192"/>
      <c r="G67" s="192"/>
      <c r="H67" s="192"/>
      <c r="I67" s="193"/>
    </row>
    <row r="68" spans="1:9" ht="39.75" customHeight="1" x14ac:dyDescent="0.35">
      <c r="A68" s="7">
        <v>1</v>
      </c>
      <c r="B68" s="6" t="s">
        <v>175</v>
      </c>
      <c r="C68" s="7" t="s">
        <v>16</v>
      </c>
      <c r="D68" s="7"/>
      <c r="E68" s="7">
        <v>1</v>
      </c>
      <c r="F68" s="13">
        <f>E68/420</f>
        <v>2.3809523809523812E-3</v>
      </c>
      <c r="G68" s="18">
        <v>3</v>
      </c>
      <c r="H68" s="15">
        <f>F68/G68</f>
        <v>7.9365079365079376E-4</v>
      </c>
      <c r="I68" s="17"/>
    </row>
    <row r="69" spans="1:9" ht="39.75" customHeight="1" x14ac:dyDescent="0.35">
      <c r="A69" s="7">
        <v>2</v>
      </c>
      <c r="B69" s="6" t="s">
        <v>65</v>
      </c>
      <c r="C69" s="7" t="s">
        <v>35</v>
      </c>
      <c r="D69" s="7"/>
      <c r="E69" s="7">
        <v>2</v>
      </c>
      <c r="F69" s="13">
        <f t="shared" ref="F69:F98" si="7">E69/420</f>
        <v>4.7619047619047623E-3</v>
      </c>
      <c r="G69" s="18">
        <v>5</v>
      </c>
      <c r="H69" s="15">
        <f t="shared" ref="H69:H90" si="8">F69/G69</f>
        <v>9.5238095238095249E-4</v>
      </c>
      <c r="I69" s="17"/>
    </row>
    <row r="70" spans="1:9" ht="39.75" customHeight="1" x14ac:dyDescent="0.35">
      <c r="A70" s="7">
        <v>3</v>
      </c>
      <c r="B70" s="6" t="s">
        <v>176</v>
      </c>
      <c r="C70" s="7" t="s">
        <v>16</v>
      </c>
      <c r="D70" s="7"/>
      <c r="E70" s="7">
        <v>1</v>
      </c>
      <c r="F70" s="13">
        <f t="shared" si="7"/>
        <v>2.3809523809523812E-3</v>
      </c>
      <c r="G70" s="18">
        <v>5</v>
      </c>
      <c r="H70" s="15">
        <f t="shared" si="8"/>
        <v>4.7619047619047624E-4</v>
      </c>
      <c r="I70" s="17"/>
    </row>
    <row r="71" spans="1:9" ht="39.75" customHeight="1" x14ac:dyDescent="0.35">
      <c r="A71" s="7">
        <v>4</v>
      </c>
      <c r="B71" s="20" t="s">
        <v>177</v>
      </c>
      <c r="C71" s="7" t="s">
        <v>35</v>
      </c>
      <c r="D71" s="7"/>
      <c r="E71" s="7">
        <v>10</v>
      </c>
      <c r="F71" s="13">
        <f t="shared" si="7"/>
        <v>2.3809523809523808E-2</v>
      </c>
      <c r="G71" s="18">
        <v>3</v>
      </c>
      <c r="H71" s="15">
        <f t="shared" si="8"/>
        <v>7.9365079365079361E-3</v>
      </c>
      <c r="I71" s="17"/>
    </row>
    <row r="72" spans="1:9" ht="39.75" customHeight="1" x14ac:dyDescent="0.35">
      <c r="A72" s="7">
        <v>5</v>
      </c>
      <c r="B72" s="6" t="s">
        <v>38</v>
      </c>
      <c r="C72" s="7" t="s">
        <v>16</v>
      </c>
      <c r="D72" s="7"/>
      <c r="E72" s="7">
        <v>1</v>
      </c>
      <c r="F72" s="13">
        <f t="shared" si="7"/>
        <v>2.3809523809523812E-3</v>
      </c>
      <c r="G72" s="18">
        <v>5</v>
      </c>
      <c r="H72" s="15">
        <f t="shared" si="8"/>
        <v>4.7619047619047624E-4</v>
      </c>
      <c r="I72" s="17"/>
    </row>
    <row r="73" spans="1:9" ht="39.75" customHeight="1" x14ac:dyDescent="0.35">
      <c r="A73" s="7">
        <v>6</v>
      </c>
      <c r="B73" s="6" t="s">
        <v>48</v>
      </c>
      <c r="C73" s="7" t="s">
        <v>16</v>
      </c>
      <c r="D73" s="7"/>
      <c r="E73" s="7">
        <v>2</v>
      </c>
      <c r="F73" s="13">
        <f t="shared" si="7"/>
        <v>4.7619047619047623E-3</v>
      </c>
      <c r="G73" s="18">
        <v>5</v>
      </c>
      <c r="H73" s="15">
        <f t="shared" si="8"/>
        <v>9.5238095238095249E-4</v>
      </c>
      <c r="I73" s="17"/>
    </row>
    <row r="74" spans="1:9" ht="27" customHeight="1" x14ac:dyDescent="0.35">
      <c r="A74" s="4" t="s">
        <v>69</v>
      </c>
      <c r="B74" s="5" t="s">
        <v>178</v>
      </c>
      <c r="C74" s="7"/>
      <c r="D74" s="7"/>
      <c r="E74" s="7"/>
      <c r="F74" s="13"/>
      <c r="G74" s="18"/>
      <c r="H74" s="15"/>
      <c r="I74" s="17"/>
    </row>
    <row r="75" spans="1:9" ht="28.5" customHeight="1" x14ac:dyDescent="0.35">
      <c r="A75" s="7">
        <v>1</v>
      </c>
      <c r="B75" s="6" t="s">
        <v>179</v>
      </c>
      <c r="C75" s="7" t="s">
        <v>85</v>
      </c>
      <c r="D75" s="7"/>
      <c r="E75" s="7">
        <v>4</v>
      </c>
      <c r="F75" s="13">
        <f t="shared" si="7"/>
        <v>9.5238095238095247E-3</v>
      </c>
      <c r="G75" s="18">
        <v>5</v>
      </c>
      <c r="H75" s="15">
        <f t="shared" si="8"/>
        <v>1.904761904761905E-3</v>
      </c>
      <c r="I75" s="17"/>
    </row>
    <row r="76" spans="1:9" ht="28.5" customHeight="1" x14ac:dyDescent="0.35">
      <c r="A76" s="7">
        <v>2</v>
      </c>
      <c r="B76" s="6" t="s">
        <v>180</v>
      </c>
      <c r="C76" s="7" t="s">
        <v>81</v>
      </c>
      <c r="D76" s="7"/>
      <c r="E76" s="7">
        <v>4</v>
      </c>
      <c r="F76" s="13">
        <f t="shared" si="7"/>
        <v>9.5238095238095247E-3</v>
      </c>
      <c r="G76" s="18">
        <v>5</v>
      </c>
      <c r="H76" s="15">
        <f t="shared" si="8"/>
        <v>1.904761904761905E-3</v>
      </c>
      <c r="I76" s="17"/>
    </row>
    <row r="77" spans="1:9" ht="28.5" customHeight="1" x14ac:dyDescent="0.35">
      <c r="A77" s="7">
        <v>3</v>
      </c>
      <c r="B77" s="6" t="s">
        <v>181</v>
      </c>
      <c r="C77" s="7" t="s">
        <v>182</v>
      </c>
      <c r="D77" s="7"/>
      <c r="E77" s="7">
        <v>200</v>
      </c>
      <c r="F77" s="13">
        <f t="shared" si="7"/>
        <v>0.47619047619047616</v>
      </c>
      <c r="G77" s="18">
        <v>5</v>
      </c>
      <c r="H77" s="15">
        <f t="shared" si="8"/>
        <v>9.5238095238095233E-2</v>
      </c>
      <c r="I77" s="17"/>
    </row>
    <row r="78" spans="1:9" ht="28.5" customHeight="1" x14ac:dyDescent="0.35">
      <c r="A78" s="7">
        <v>4</v>
      </c>
      <c r="B78" s="6" t="s">
        <v>183</v>
      </c>
      <c r="C78" s="7" t="s">
        <v>182</v>
      </c>
      <c r="D78" s="7"/>
      <c r="E78" s="7">
        <v>70</v>
      </c>
      <c r="F78" s="13">
        <f t="shared" si="7"/>
        <v>0.16666666666666666</v>
      </c>
      <c r="G78" s="18">
        <v>5</v>
      </c>
      <c r="H78" s="15">
        <f t="shared" si="8"/>
        <v>3.3333333333333333E-2</v>
      </c>
      <c r="I78" s="17"/>
    </row>
    <row r="79" spans="1:9" ht="28.5" customHeight="1" x14ac:dyDescent="0.35">
      <c r="A79" s="7">
        <v>5</v>
      </c>
      <c r="B79" s="6" t="s">
        <v>48</v>
      </c>
      <c r="C79" s="7" t="s">
        <v>16</v>
      </c>
      <c r="D79" s="7"/>
      <c r="E79" s="7">
        <v>2</v>
      </c>
      <c r="F79" s="13">
        <f t="shared" si="7"/>
        <v>4.7619047619047623E-3</v>
      </c>
      <c r="G79" s="18">
        <v>5</v>
      </c>
      <c r="H79" s="15">
        <f t="shared" si="8"/>
        <v>9.5238095238095249E-4</v>
      </c>
      <c r="I79" s="17"/>
    </row>
    <row r="80" spans="1:9" ht="26.25" customHeight="1" x14ac:dyDescent="0.35">
      <c r="A80" s="4" t="s">
        <v>75</v>
      </c>
      <c r="B80" s="5" t="s">
        <v>70</v>
      </c>
      <c r="C80" s="7"/>
      <c r="D80" s="7"/>
      <c r="E80" s="7"/>
      <c r="F80" s="13"/>
      <c r="G80" s="18"/>
      <c r="H80" s="15"/>
      <c r="I80" s="17"/>
    </row>
    <row r="81" spans="1:9" ht="31" x14ac:dyDescent="0.35">
      <c r="A81" s="7">
        <v>1</v>
      </c>
      <c r="B81" s="6" t="s">
        <v>62</v>
      </c>
      <c r="C81" s="7" t="s">
        <v>71</v>
      </c>
      <c r="D81" s="7"/>
      <c r="E81" s="7">
        <v>1</v>
      </c>
      <c r="F81" s="13">
        <f t="shared" si="7"/>
        <v>2.3809523809523812E-3</v>
      </c>
      <c r="G81" s="18">
        <v>5</v>
      </c>
      <c r="H81" s="15">
        <f t="shared" si="8"/>
        <v>4.7619047619047624E-4</v>
      </c>
      <c r="I81" s="17"/>
    </row>
    <row r="82" spans="1:9" ht="46.5" x14ac:dyDescent="0.35">
      <c r="A82" s="7">
        <v>2</v>
      </c>
      <c r="B82" s="6" t="s">
        <v>63</v>
      </c>
      <c r="C82" s="7" t="s">
        <v>72</v>
      </c>
      <c r="D82" s="7"/>
      <c r="E82" s="7">
        <v>2</v>
      </c>
      <c r="F82" s="13">
        <f t="shared" si="7"/>
        <v>4.7619047619047623E-3</v>
      </c>
      <c r="G82" s="18">
        <v>5</v>
      </c>
      <c r="H82" s="15">
        <f t="shared" si="8"/>
        <v>9.5238095238095249E-4</v>
      </c>
      <c r="I82" s="17"/>
    </row>
    <row r="83" spans="1:9" ht="46.5" x14ac:dyDescent="0.35">
      <c r="A83" s="7">
        <v>3</v>
      </c>
      <c r="B83" s="6" t="s">
        <v>64</v>
      </c>
      <c r="C83" s="7" t="s">
        <v>72</v>
      </c>
      <c r="D83" s="7"/>
      <c r="E83" s="7">
        <v>2</v>
      </c>
      <c r="F83" s="13">
        <f t="shared" si="7"/>
        <v>4.7619047619047623E-3</v>
      </c>
      <c r="G83" s="18">
        <v>5</v>
      </c>
      <c r="H83" s="15">
        <f t="shared" si="8"/>
        <v>9.5238095238095249E-4</v>
      </c>
      <c r="I83" s="17"/>
    </row>
    <row r="84" spans="1:9" ht="46.5" x14ac:dyDescent="0.35">
      <c r="A84" s="7">
        <v>4</v>
      </c>
      <c r="B84" s="6" t="s">
        <v>65</v>
      </c>
      <c r="C84" s="7" t="s">
        <v>73</v>
      </c>
      <c r="D84" s="7"/>
      <c r="E84" s="7">
        <v>2</v>
      </c>
      <c r="F84" s="13">
        <f t="shared" si="7"/>
        <v>4.7619047619047623E-3</v>
      </c>
      <c r="G84" s="18">
        <v>5</v>
      </c>
      <c r="H84" s="15">
        <f t="shared" si="8"/>
        <v>9.5238095238095249E-4</v>
      </c>
      <c r="I84" s="17"/>
    </row>
    <row r="85" spans="1:9" ht="46.5" x14ac:dyDescent="0.35">
      <c r="A85" s="7">
        <v>5</v>
      </c>
      <c r="B85" s="6" t="s">
        <v>17</v>
      </c>
      <c r="C85" s="7" t="s">
        <v>74</v>
      </c>
      <c r="D85" s="7"/>
      <c r="E85" s="7">
        <v>1</v>
      </c>
      <c r="F85" s="13">
        <f t="shared" si="7"/>
        <v>2.3809523809523812E-3</v>
      </c>
      <c r="G85" s="18">
        <v>5</v>
      </c>
      <c r="H85" s="15">
        <f t="shared" si="8"/>
        <v>4.7619047619047624E-4</v>
      </c>
      <c r="I85" s="17"/>
    </row>
    <row r="86" spans="1:9" ht="46.5" x14ac:dyDescent="0.35">
      <c r="A86" s="7">
        <v>6</v>
      </c>
      <c r="B86" s="6" t="s">
        <v>51</v>
      </c>
      <c r="C86" s="7" t="s">
        <v>74</v>
      </c>
      <c r="D86" s="7"/>
      <c r="E86" s="7">
        <v>1</v>
      </c>
      <c r="F86" s="13">
        <f t="shared" si="7"/>
        <v>2.3809523809523812E-3</v>
      </c>
      <c r="G86" s="18">
        <v>5</v>
      </c>
      <c r="H86" s="15">
        <f t="shared" si="8"/>
        <v>4.7619047619047624E-4</v>
      </c>
      <c r="I86" s="17"/>
    </row>
    <row r="87" spans="1:9" ht="46.5" x14ac:dyDescent="0.35">
      <c r="A87" s="7">
        <v>7</v>
      </c>
      <c r="B87" s="6" t="s">
        <v>38</v>
      </c>
      <c r="C87" s="7" t="s">
        <v>74</v>
      </c>
      <c r="D87" s="7"/>
      <c r="E87" s="7">
        <v>1</v>
      </c>
      <c r="F87" s="13">
        <f t="shared" si="7"/>
        <v>2.3809523809523812E-3</v>
      </c>
      <c r="G87" s="18">
        <v>5</v>
      </c>
      <c r="H87" s="15">
        <f t="shared" si="8"/>
        <v>4.7619047619047624E-4</v>
      </c>
      <c r="I87" s="17"/>
    </row>
    <row r="88" spans="1:9" ht="46.5" x14ac:dyDescent="0.35">
      <c r="A88" s="7">
        <v>8</v>
      </c>
      <c r="B88" s="6" t="s">
        <v>40</v>
      </c>
      <c r="C88" s="7" t="s">
        <v>72</v>
      </c>
      <c r="D88" s="7"/>
      <c r="E88" s="7">
        <v>1</v>
      </c>
      <c r="F88" s="13">
        <f t="shared" si="7"/>
        <v>2.3809523809523812E-3</v>
      </c>
      <c r="G88" s="18">
        <v>5</v>
      </c>
      <c r="H88" s="15">
        <f t="shared" si="8"/>
        <v>4.7619047619047624E-4</v>
      </c>
      <c r="I88" s="17"/>
    </row>
    <row r="89" spans="1:9" ht="46.5" x14ac:dyDescent="0.35">
      <c r="A89" s="7">
        <v>10</v>
      </c>
      <c r="B89" s="6" t="s">
        <v>68</v>
      </c>
      <c r="C89" s="7" t="s">
        <v>74</v>
      </c>
      <c r="D89" s="7"/>
      <c r="E89" s="7">
        <v>1</v>
      </c>
      <c r="F89" s="13">
        <f t="shared" si="7"/>
        <v>2.3809523809523812E-3</v>
      </c>
      <c r="G89" s="18">
        <v>5</v>
      </c>
      <c r="H89" s="15">
        <f t="shared" si="8"/>
        <v>4.7619047619047624E-4</v>
      </c>
      <c r="I89" s="17"/>
    </row>
    <row r="90" spans="1:9" x14ac:dyDescent="0.35">
      <c r="A90" s="7">
        <v>11</v>
      </c>
      <c r="B90" s="6" t="s">
        <v>48</v>
      </c>
      <c r="C90" s="7" t="s">
        <v>16</v>
      </c>
      <c r="D90" s="7"/>
      <c r="E90" s="7">
        <v>2</v>
      </c>
      <c r="F90" s="13">
        <f t="shared" si="7"/>
        <v>4.7619047619047623E-3</v>
      </c>
      <c r="G90" s="18">
        <v>5</v>
      </c>
      <c r="H90" s="15">
        <f t="shared" si="8"/>
        <v>9.5238095238095249E-4</v>
      </c>
      <c r="I90" s="17"/>
    </row>
    <row r="91" spans="1:9" ht="30.5" x14ac:dyDescent="0.35">
      <c r="A91" s="4" t="s">
        <v>82</v>
      </c>
      <c r="B91" s="5" t="s">
        <v>283</v>
      </c>
      <c r="C91" s="7"/>
      <c r="D91" s="7"/>
      <c r="E91" s="7"/>
      <c r="F91" s="13">
        <f t="shared" si="7"/>
        <v>0</v>
      </c>
      <c r="G91" s="18"/>
      <c r="H91" s="15"/>
      <c r="I91" s="17"/>
    </row>
    <row r="92" spans="1:9" x14ac:dyDescent="0.35">
      <c r="A92" s="7">
        <v>1</v>
      </c>
      <c r="B92" s="6" t="s">
        <v>76</v>
      </c>
      <c r="C92" s="7" t="s">
        <v>77</v>
      </c>
      <c r="D92" s="7"/>
      <c r="E92" s="7">
        <v>1</v>
      </c>
      <c r="F92" s="13">
        <f t="shared" si="7"/>
        <v>2.3809523809523812E-3</v>
      </c>
      <c r="G92" s="18">
        <v>5</v>
      </c>
      <c r="H92" s="15">
        <f t="shared" ref="H92:H98" si="9">E92/420</f>
        <v>2.3809523809523812E-3</v>
      </c>
      <c r="I92" s="17"/>
    </row>
    <row r="93" spans="1:9" x14ac:dyDescent="0.35">
      <c r="A93" s="7">
        <v>2</v>
      </c>
      <c r="B93" s="6" t="s">
        <v>78</v>
      </c>
      <c r="C93" s="7" t="s">
        <v>79</v>
      </c>
      <c r="D93" s="7"/>
      <c r="E93" s="7">
        <v>1</v>
      </c>
      <c r="F93" s="13">
        <f t="shared" si="7"/>
        <v>2.3809523809523812E-3</v>
      </c>
      <c r="G93" s="18">
        <v>5</v>
      </c>
      <c r="H93" s="15">
        <f t="shared" si="9"/>
        <v>2.3809523809523812E-3</v>
      </c>
      <c r="I93" s="17"/>
    </row>
    <row r="94" spans="1:9" x14ac:dyDescent="0.35">
      <c r="A94" s="7">
        <v>3</v>
      </c>
      <c r="B94" s="6" t="s">
        <v>51</v>
      </c>
      <c r="C94" s="7" t="s">
        <v>79</v>
      </c>
      <c r="D94" s="7"/>
      <c r="E94" s="7">
        <v>1</v>
      </c>
      <c r="F94" s="13">
        <f t="shared" si="7"/>
        <v>2.3809523809523812E-3</v>
      </c>
      <c r="G94" s="18">
        <v>5</v>
      </c>
      <c r="H94" s="15">
        <f t="shared" si="9"/>
        <v>2.3809523809523812E-3</v>
      </c>
      <c r="I94" s="17"/>
    </row>
    <row r="95" spans="1:9" x14ac:dyDescent="0.35">
      <c r="A95" s="7">
        <v>4</v>
      </c>
      <c r="B95" s="6" t="s">
        <v>17</v>
      </c>
      <c r="C95" s="7" t="s">
        <v>79</v>
      </c>
      <c r="D95" s="7"/>
      <c r="E95" s="7">
        <v>1</v>
      </c>
      <c r="F95" s="13">
        <f t="shared" si="7"/>
        <v>2.3809523809523812E-3</v>
      </c>
      <c r="G95" s="18">
        <v>5</v>
      </c>
      <c r="H95" s="15">
        <f t="shared" si="9"/>
        <v>2.3809523809523812E-3</v>
      </c>
      <c r="I95" s="17"/>
    </row>
    <row r="96" spans="1:9" x14ac:dyDescent="0.35">
      <c r="A96" s="7">
        <v>5</v>
      </c>
      <c r="B96" s="6" t="s">
        <v>38</v>
      </c>
      <c r="C96" s="7" t="s">
        <v>79</v>
      </c>
      <c r="D96" s="7"/>
      <c r="E96" s="7">
        <v>1</v>
      </c>
      <c r="F96" s="13">
        <f t="shared" si="7"/>
        <v>2.3809523809523812E-3</v>
      </c>
      <c r="G96" s="18">
        <v>5</v>
      </c>
      <c r="H96" s="15">
        <f t="shared" si="9"/>
        <v>2.3809523809523812E-3</v>
      </c>
      <c r="I96" s="17"/>
    </row>
    <row r="97" spans="1:9" x14ac:dyDescent="0.35">
      <c r="A97" s="7">
        <v>6</v>
      </c>
      <c r="B97" s="6" t="s">
        <v>80</v>
      </c>
      <c r="C97" s="7" t="s">
        <v>81</v>
      </c>
      <c r="D97" s="7"/>
      <c r="E97" s="7">
        <v>5</v>
      </c>
      <c r="F97" s="13">
        <f t="shared" si="7"/>
        <v>1.1904761904761904E-2</v>
      </c>
      <c r="G97" s="18">
        <v>5</v>
      </c>
      <c r="H97" s="15">
        <f t="shared" si="9"/>
        <v>1.1904761904761904E-2</v>
      </c>
      <c r="I97" s="17"/>
    </row>
    <row r="98" spans="1:9" x14ac:dyDescent="0.35">
      <c r="A98" s="7">
        <v>7</v>
      </c>
      <c r="B98" s="6" t="s">
        <v>48</v>
      </c>
      <c r="C98" s="7" t="s">
        <v>81</v>
      </c>
      <c r="D98" s="7"/>
      <c r="E98" s="7">
        <v>2</v>
      </c>
      <c r="F98" s="13">
        <f t="shared" si="7"/>
        <v>4.7619047619047623E-3</v>
      </c>
      <c r="G98" s="18">
        <v>5</v>
      </c>
      <c r="H98" s="15">
        <f t="shared" si="9"/>
        <v>4.7619047619047623E-3</v>
      </c>
      <c r="I98" s="17"/>
    </row>
    <row r="99" spans="1:9" x14ac:dyDescent="0.35">
      <c r="A99" s="4" t="s">
        <v>93</v>
      </c>
      <c r="B99" s="5" t="s">
        <v>83</v>
      </c>
      <c r="C99" s="7"/>
      <c r="D99" s="7"/>
      <c r="E99" s="7"/>
      <c r="F99" s="13"/>
      <c r="G99" s="18"/>
      <c r="H99" s="15"/>
      <c r="I99" s="17"/>
    </row>
    <row r="100" spans="1:9" x14ac:dyDescent="0.35">
      <c r="A100" s="7">
        <v>1</v>
      </c>
      <c r="B100" s="6" t="s">
        <v>84</v>
      </c>
      <c r="C100" s="7" t="s">
        <v>85</v>
      </c>
      <c r="D100" s="7">
        <v>2</v>
      </c>
      <c r="E100" s="6"/>
      <c r="F100" s="13">
        <f>D100/420</f>
        <v>4.7619047619047623E-3</v>
      </c>
      <c r="G100" s="18">
        <v>5</v>
      </c>
      <c r="H100" s="15">
        <f>F100/G100</f>
        <v>9.5238095238095249E-4</v>
      </c>
      <c r="I100" s="17"/>
    </row>
    <row r="101" spans="1:9" x14ac:dyDescent="0.35">
      <c r="A101" s="7">
        <v>2</v>
      </c>
      <c r="B101" s="6" t="s">
        <v>86</v>
      </c>
      <c r="C101" s="7" t="s">
        <v>81</v>
      </c>
      <c r="D101" s="7">
        <v>1</v>
      </c>
      <c r="E101" s="6"/>
      <c r="F101" s="13">
        <f t="shared" ref="F101:F122" si="10">D101/420</f>
        <v>2.3809523809523812E-3</v>
      </c>
      <c r="G101" s="18">
        <v>5</v>
      </c>
      <c r="H101" s="15">
        <f t="shared" ref="H101:H123" si="11">F101/G101</f>
        <v>4.7619047619047624E-4</v>
      </c>
      <c r="I101" s="17"/>
    </row>
    <row r="102" spans="1:9" x14ac:dyDescent="0.35">
      <c r="A102" s="7">
        <v>3</v>
      </c>
      <c r="B102" s="6" t="s">
        <v>51</v>
      </c>
      <c r="C102" s="7" t="s">
        <v>81</v>
      </c>
      <c r="D102" s="7">
        <v>1</v>
      </c>
      <c r="E102" s="6"/>
      <c r="F102" s="13">
        <f t="shared" si="10"/>
        <v>2.3809523809523812E-3</v>
      </c>
      <c r="G102" s="18">
        <v>5</v>
      </c>
      <c r="H102" s="15">
        <f t="shared" si="11"/>
        <v>4.7619047619047624E-4</v>
      </c>
      <c r="I102" s="17"/>
    </row>
    <row r="103" spans="1:9" x14ac:dyDescent="0.35">
      <c r="A103" s="7">
        <v>4</v>
      </c>
      <c r="B103" s="6" t="s">
        <v>87</v>
      </c>
      <c r="C103" s="7" t="s">
        <v>85</v>
      </c>
      <c r="D103" s="7">
        <v>1</v>
      </c>
      <c r="E103" s="6"/>
      <c r="F103" s="13">
        <f t="shared" si="10"/>
        <v>2.3809523809523812E-3</v>
      </c>
      <c r="G103" s="18">
        <v>5</v>
      </c>
      <c r="H103" s="15">
        <f t="shared" si="11"/>
        <v>4.7619047619047624E-4</v>
      </c>
      <c r="I103" s="17"/>
    </row>
    <row r="104" spans="1:9" x14ac:dyDescent="0.35">
      <c r="A104" s="7">
        <v>5</v>
      </c>
      <c r="B104" s="6" t="s">
        <v>44</v>
      </c>
      <c r="C104" s="7" t="s">
        <v>85</v>
      </c>
      <c r="D104" s="7">
        <v>1</v>
      </c>
      <c r="E104" s="6"/>
      <c r="F104" s="13">
        <f t="shared" si="10"/>
        <v>2.3809523809523812E-3</v>
      </c>
      <c r="G104" s="18">
        <v>5</v>
      </c>
      <c r="H104" s="15">
        <f t="shared" si="11"/>
        <v>4.7619047619047624E-4</v>
      </c>
      <c r="I104" s="17"/>
    </row>
    <row r="105" spans="1:9" x14ac:dyDescent="0.35">
      <c r="A105" s="7">
        <v>6</v>
      </c>
      <c r="B105" s="6" t="s">
        <v>184</v>
      </c>
      <c r="C105" s="7" t="s">
        <v>85</v>
      </c>
      <c r="D105" s="7">
        <v>1</v>
      </c>
      <c r="E105" s="6"/>
      <c r="F105" s="13">
        <f t="shared" si="10"/>
        <v>2.3809523809523812E-3</v>
      </c>
      <c r="G105" s="18">
        <v>5</v>
      </c>
      <c r="H105" s="15">
        <f t="shared" si="11"/>
        <v>4.7619047619047624E-4</v>
      </c>
      <c r="I105" s="17"/>
    </row>
    <row r="106" spans="1:9" x14ac:dyDescent="0.35">
      <c r="A106" s="7">
        <v>7</v>
      </c>
      <c r="B106" s="6" t="s">
        <v>185</v>
      </c>
      <c r="C106" s="7" t="s">
        <v>81</v>
      </c>
      <c r="D106" s="7">
        <v>1</v>
      </c>
      <c r="E106" s="6"/>
      <c r="F106" s="13">
        <f t="shared" si="10"/>
        <v>2.3809523809523812E-3</v>
      </c>
      <c r="G106" s="18">
        <v>5</v>
      </c>
      <c r="H106" s="15">
        <f t="shared" si="11"/>
        <v>4.7619047619047624E-4</v>
      </c>
      <c r="I106" s="17"/>
    </row>
    <row r="107" spans="1:9" x14ac:dyDescent="0.35">
      <c r="A107" s="7">
        <v>8</v>
      </c>
      <c r="B107" s="6" t="s">
        <v>186</v>
      </c>
      <c r="C107" s="7" t="s">
        <v>187</v>
      </c>
      <c r="D107" s="7">
        <v>6</v>
      </c>
      <c r="E107" s="6"/>
      <c r="F107" s="13">
        <f t="shared" si="10"/>
        <v>1.4285714285714285E-2</v>
      </c>
      <c r="G107" s="18">
        <v>5</v>
      </c>
      <c r="H107" s="15">
        <f t="shared" si="11"/>
        <v>2.8571428571428571E-3</v>
      </c>
      <c r="I107" s="17"/>
    </row>
    <row r="108" spans="1:9" x14ac:dyDescent="0.35">
      <c r="A108" s="7">
        <v>9</v>
      </c>
      <c r="B108" s="6" t="s">
        <v>188</v>
      </c>
      <c r="C108" s="7" t="s">
        <v>189</v>
      </c>
      <c r="D108" s="7">
        <v>20</v>
      </c>
      <c r="E108" s="6"/>
      <c r="F108" s="13">
        <f t="shared" si="10"/>
        <v>4.7619047619047616E-2</v>
      </c>
      <c r="G108" s="18">
        <v>5</v>
      </c>
      <c r="H108" s="15">
        <f t="shared" si="11"/>
        <v>9.5238095238095229E-3</v>
      </c>
      <c r="I108" s="17"/>
    </row>
    <row r="109" spans="1:9" x14ac:dyDescent="0.35">
      <c r="A109" s="7">
        <v>10</v>
      </c>
      <c r="B109" s="6" t="s">
        <v>190</v>
      </c>
      <c r="C109" s="7" t="s">
        <v>85</v>
      </c>
      <c r="D109" s="7">
        <v>1</v>
      </c>
      <c r="E109" s="6"/>
      <c r="F109" s="13">
        <f t="shared" si="10"/>
        <v>2.3809523809523812E-3</v>
      </c>
      <c r="G109" s="18">
        <v>5</v>
      </c>
      <c r="H109" s="15">
        <f t="shared" si="11"/>
        <v>4.7619047619047624E-4</v>
      </c>
      <c r="I109" s="17"/>
    </row>
    <row r="110" spans="1:9" x14ac:dyDescent="0.35">
      <c r="A110" s="7">
        <v>11</v>
      </c>
      <c r="B110" s="6" t="s">
        <v>191</v>
      </c>
      <c r="C110" s="7" t="s">
        <v>85</v>
      </c>
      <c r="D110" s="7">
        <v>1</v>
      </c>
      <c r="E110" s="6"/>
      <c r="F110" s="13">
        <f t="shared" si="10"/>
        <v>2.3809523809523812E-3</v>
      </c>
      <c r="G110" s="18">
        <v>5</v>
      </c>
      <c r="H110" s="15">
        <f t="shared" si="11"/>
        <v>4.7619047619047624E-4</v>
      </c>
      <c r="I110" s="17"/>
    </row>
    <row r="111" spans="1:9" x14ac:dyDescent="0.35">
      <c r="A111" s="7">
        <v>12</v>
      </c>
      <c r="B111" s="6" t="s">
        <v>192</v>
      </c>
      <c r="C111" s="7" t="s">
        <v>85</v>
      </c>
      <c r="D111" s="7">
        <v>1</v>
      </c>
      <c r="E111" s="6"/>
      <c r="F111" s="13">
        <f t="shared" si="10"/>
        <v>2.3809523809523812E-3</v>
      </c>
      <c r="G111" s="18">
        <v>5</v>
      </c>
      <c r="H111" s="15">
        <f t="shared" si="11"/>
        <v>4.7619047619047624E-4</v>
      </c>
      <c r="I111" s="17"/>
    </row>
    <row r="112" spans="1:9" x14ac:dyDescent="0.35">
      <c r="A112" s="7">
        <v>13</v>
      </c>
      <c r="B112" s="6" t="s">
        <v>193</v>
      </c>
      <c r="C112" s="7" t="s">
        <v>194</v>
      </c>
      <c r="D112" s="7">
        <v>1</v>
      </c>
      <c r="E112" s="6"/>
      <c r="F112" s="13">
        <f t="shared" si="10"/>
        <v>2.3809523809523812E-3</v>
      </c>
      <c r="G112" s="18">
        <v>5</v>
      </c>
      <c r="H112" s="15">
        <f t="shared" si="11"/>
        <v>4.7619047619047624E-4</v>
      </c>
      <c r="I112" s="17"/>
    </row>
    <row r="113" spans="1:9" x14ac:dyDescent="0.35">
      <c r="A113" s="7">
        <v>14</v>
      </c>
      <c r="B113" s="6" t="s">
        <v>195</v>
      </c>
      <c r="C113" s="7" t="s">
        <v>187</v>
      </c>
      <c r="D113" s="7">
        <v>5</v>
      </c>
      <c r="E113" s="6"/>
      <c r="F113" s="13">
        <f t="shared" si="10"/>
        <v>1.1904761904761904E-2</v>
      </c>
      <c r="G113" s="18">
        <v>5</v>
      </c>
      <c r="H113" s="15">
        <f t="shared" si="11"/>
        <v>2.3809523809523807E-3</v>
      </c>
      <c r="I113" s="17"/>
    </row>
    <row r="114" spans="1:9" x14ac:dyDescent="0.35">
      <c r="A114" s="7">
        <v>15</v>
      </c>
      <c r="B114" s="6" t="s">
        <v>196</v>
      </c>
      <c r="C114" s="7" t="s">
        <v>197</v>
      </c>
      <c r="D114" s="7">
        <v>3</v>
      </c>
      <c r="E114" s="6"/>
      <c r="F114" s="13">
        <f t="shared" si="10"/>
        <v>7.1428571428571426E-3</v>
      </c>
      <c r="G114" s="18">
        <v>5</v>
      </c>
      <c r="H114" s="15">
        <f t="shared" si="11"/>
        <v>1.4285714285714286E-3</v>
      </c>
      <c r="I114" s="17"/>
    </row>
    <row r="115" spans="1:9" x14ac:dyDescent="0.35">
      <c r="A115" s="7">
        <v>16</v>
      </c>
      <c r="B115" s="6" t="s">
        <v>198</v>
      </c>
      <c r="C115" s="7" t="s">
        <v>85</v>
      </c>
      <c r="D115" s="7">
        <v>1</v>
      </c>
      <c r="E115" s="6"/>
      <c r="F115" s="13">
        <f t="shared" si="10"/>
        <v>2.3809523809523812E-3</v>
      </c>
      <c r="G115" s="18">
        <v>5</v>
      </c>
      <c r="H115" s="15">
        <f t="shared" si="11"/>
        <v>4.7619047619047624E-4</v>
      </c>
      <c r="I115" s="17"/>
    </row>
    <row r="116" spans="1:9" x14ac:dyDescent="0.35">
      <c r="A116" s="7">
        <v>17</v>
      </c>
      <c r="B116" s="6" t="s">
        <v>199</v>
      </c>
      <c r="C116" s="7" t="s">
        <v>197</v>
      </c>
      <c r="D116" s="7">
        <v>5</v>
      </c>
      <c r="E116" s="6"/>
      <c r="F116" s="13">
        <f t="shared" si="10"/>
        <v>1.1904761904761904E-2</v>
      </c>
      <c r="G116" s="18">
        <v>5</v>
      </c>
      <c r="H116" s="15">
        <f t="shared" si="11"/>
        <v>2.3809523809523807E-3</v>
      </c>
      <c r="I116" s="17"/>
    </row>
    <row r="117" spans="1:9" x14ac:dyDescent="0.35">
      <c r="A117" s="7">
        <v>18</v>
      </c>
      <c r="B117" s="6" t="s">
        <v>88</v>
      </c>
      <c r="C117" s="7" t="s">
        <v>85</v>
      </c>
      <c r="D117" s="7">
        <v>1</v>
      </c>
      <c r="E117" s="6"/>
      <c r="F117" s="13">
        <f t="shared" si="10"/>
        <v>2.3809523809523812E-3</v>
      </c>
      <c r="G117" s="18">
        <v>5</v>
      </c>
      <c r="H117" s="15">
        <f t="shared" si="11"/>
        <v>4.7619047619047624E-4</v>
      </c>
      <c r="I117" s="17"/>
    </row>
    <row r="118" spans="1:9" x14ac:dyDescent="0.35">
      <c r="A118" s="7">
        <v>19</v>
      </c>
      <c r="B118" s="6" t="s">
        <v>200</v>
      </c>
      <c r="C118" s="7" t="s">
        <v>81</v>
      </c>
      <c r="D118" s="7">
        <v>1</v>
      </c>
      <c r="E118" s="6"/>
      <c r="F118" s="13">
        <f t="shared" si="10"/>
        <v>2.3809523809523812E-3</v>
      </c>
      <c r="G118" s="18">
        <v>5</v>
      </c>
      <c r="H118" s="15">
        <f t="shared" si="11"/>
        <v>4.7619047619047624E-4</v>
      </c>
      <c r="I118" s="17"/>
    </row>
    <row r="119" spans="1:9" x14ac:dyDescent="0.35">
      <c r="A119" s="7">
        <v>20</v>
      </c>
      <c r="B119" s="6" t="s">
        <v>89</v>
      </c>
      <c r="C119" s="7" t="s">
        <v>90</v>
      </c>
      <c r="D119" s="7">
        <v>2</v>
      </c>
      <c r="E119" s="6"/>
      <c r="F119" s="13">
        <f t="shared" si="10"/>
        <v>4.7619047619047623E-3</v>
      </c>
      <c r="G119" s="18">
        <v>5</v>
      </c>
      <c r="H119" s="15">
        <f t="shared" si="11"/>
        <v>9.5238095238095249E-4</v>
      </c>
      <c r="I119" s="17"/>
    </row>
    <row r="120" spans="1:9" x14ac:dyDescent="0.35">
      <c r="A120" s="7">
        <v>21</v>
      </c>
      <c r="B120" s="6" t="s">
        <v>91</v>
      </c>
      <c r="C120" s="7" t="s">
        <v>90</v>
      </c>
      <c r="D120" s="7">
        <v>2</v>
      </c>
      <c r="E120" s="6"/>
      <c r="F120" s="13">
        <f t="shared" si="10"/>
        <v>4.7619047619047623E-3</v>
      </c>
      <c r="G120" s="18">
        <v>5</v>
      </c>
      <c r="H120" s="15">
        <f t="shared" si="11"/>
        <v>9.5238095238095249E-4</v>
      </c>
      <c r="I120" s="17"/>
    </row>
    <row r="121" spans="1:9" x14ac:dyDescent="0.35">
      <c r="A121" s="7">
        <v>22</v>
      </c>
      <c r="B121" s="6" t="s">
        <v>92</v>
      </c>
      <c r="C121" s="7" t="s">
        <v>90</v>
      </c>
      <c r="D121" s="7">
        <v>5</v>
      </c>
      <c r="E121" s="6"/>
      <c r="F121" s="13">
        <f t="shared" si="10"/>
        <v>1.1904761904761904E-2</v>
      </c>
      <c r="G121" s="18">
        <v>5</v>
      </c>
      <c r="H121" s="15">
        <f t="shared" si="11"/>
        <v>2.3809523809523807E-3</v>
      </c>
      <c r="I121" s="17"/>
    </row>
    <row r="122" spans="1:9" x14ac:dyDescent="0.35">
      <c r="A122" s="7">
        <v>23</v>
      </c>
      <c r="B122" s="6" t="s">
        <v>201</v>
      </c>
      <c r="C122" s="7" t="s">
        <v>81</v>
      </c>
      <c r="D122" s="7">
        <v>1</v>
      </c>
      <c r="E122" s="6"/>
      <c r="F122" s="13">
        <f t="shared" si="10"/>
        <v>2.3809523809523812E-3</v>
      </c>
      <c r="G122" s="18">
        <v>5</v>
      </c>
      <c r="H122" s="15">
        <f t="shared" si="11"/>
        <v>4.7619047619047624E-4</v>
      </c>
      <c r="I122" s="17"/>
    </row>
    <row r="123" spans="1:9" x14ac:dyDescent="0.35">
      <c r="A123" s="7">
        <v>24</v>
      </c>
      <c r="B123" s="6" t="s">
        <v>48</v>
      </c>
      <c r="C123" s="7" t="s">
        <v>81</v>
      </c>
      <c r="D123" s="7">
        <v>1</v>
      </c>
      <c r="E123" s="6"/>
      <c r="F123" s="13">
        <f>D123/420</f>
        <v>2.3809523809523812E-3</v>
      </c>
      <c r="G123" s="18">
        <v>5</v>
      </c>
      <c r="H123" s="15">
        <f t="shared" si="11"/>
        <v>4.7619047619047624E-4</v>
      </c>
      <c r="I123" s="17"/>
    </row>
    <row r="124" spans="1:9" x14ac:dyDescent="0.35">
      <c r="A124" s="4" t="s">
        <v>137</v>
      </c>
      <c r="B124" s="5" t="s">
        <v>94</v>
      </c>
      <c r="C124" s="7"/>
      <c r="D124" s="7"/>
      <c r="E124" s="6"/>
      <c r="F124" s="13"/>
      <c r="G124" s="18"/>
      <c r="H124" s="15"/>
      <c r="I124" s="17"/>
    </row>
    <row r="125" spans="1:9" x14ac:dyDescent="0.35">
      <c r="A125" s="7">
        <v>1</v>
      </c>
      <c r="B125" s="6" t="s">
        <v>97</v>
      </c>
      <c r="C125" s="7" t="s">
        <v>90</v>
      </c>
      <c r="D125" s="7"/>
      <c r="E125" s="7">
        <v>2</v>
      </c>
      <c r="F125" s="13">
        <f>E125/420</f>
        <v>4.7619047619047623E-3</v>
      </c>
      <c r="G125" s="18">
        <v>3</v>
      </c>
      <c r="H125" s="15">
        <f>F125/G125</f>
        <v>1.5873015873015875E-3</v>
      </c>
      <c r="I125" s="17"/>
    </row>
    <row r="126" spans="1:9" x14ac:dyDescent="0.35">
      <c r="A126" s="7">
        <v>3</v>
      </c>
      <c r="B126" s="6" t="s">
        <v>98</v>
      </c>
      <c r="C126" s="7" t="s">
        <v>81</v>
      </c>
      <c r="D126" s="7"/>
      <c r="E126" s="7">
        <v>2</v>
      </c>
      <c r="F126" s="13">
        <f t="shared" ref="F126:F188" si="12">E126/420</f>
        <v>4.7619047619047623E-3</v>
      </c>
      <c r="G126" s="18">
        <v>3</v>
      </c>
      <c r="H126" s="15">
        <f t="shared" ref="H126:H188" si="13">F126/G126</f>
        <v>1.5873015873015875E-3</v>
      </c>
      <c r="I126" s="17"/>
    </row>
    <row r="127" spans="1:9" x14ac:dyDescent="0.35">
      <c r="A127" s="7">
        <v>4</v>
      </c>
      <c r="B127" s="6" t="s">
        <v>99</v>
      </c>
      <c r="C127" s="7" t="s">
        <v>81</v>
      </c>
      <c r="D127" s="7"/>
      <c r="E127" s="7">
        <v>2</v>
      </c>
      <c r="F127" s="13">
        <f t="shared" si="12"/>
        <v>4.7619047619047623E-3</v>
      </c>
      <c r="G127" s="18">
        <v>3</v>
      </c>
      <c r="H127" s="15">
        <f t="shared" si="13"/>
        <v>1.5873015873015875E-3</v>
      </c>
      <c r="I127" s="17"/>
    </row>
    <row r="128" spans="1:9" x14ac:dyDescent="0.35">
      <c r="A128" s="7">
        <v>5</v>
      </c>
      <c r="B128" s="6" t="s">
        <v>100</v>
      </c>
      <c r="C128" s="7" t="s">
        <v>81</v>
      </c>
      <c r="D128" s="7"/>
      <c r="E128" s="7">
        <v>2</v>
      </c>
      <c r="F128" s="13">
        <f t="shared" si="12"/>
        <v>4.7619047619047623E-3</v>
      </c>
      <c r="G128" s="18">
        <v>3</v>
      </c>
      <c r="H128" s="15">
        <f t="shared" si="13"/>
        <v>1.5873015873015875E-3</v>
      </c>
      <c r="I128" s="17"/>
    </row>
    <row r="129" spans="1:9" x14ac:dyDescent="0.35">
      <c r="A129" s="7">
        <v>6</v>
      </c>
      <c r="B129" s="6" t="s">
        <v>101</v>
      </c>
      <c r="C129" s="7" t="s">
        <v>81</v>
      </c>
      <c r="D129" s="7"/>
      <c r="E129" s="7">
        <v>5</v>
      </c>
      <c r="F129" s="13">
        <f t="shared" si="12"/>
        <v>1.1904761904761904E-2</v>
      </c>
      <c r="G129" s="18">
        <v>3</v>
      </c>
      <c r="H129" s="15">
        <f t="shared" si="13"/>
        <v>3.968253968253968E-3</v>
      </c>
      <c r="I129" s="17"/>
    </row>
    <row r="130" spans="1:9" x14ac:dyDescent="0.35">
      <c r="A130" s="7">
        <v>7</v>
      </c>
      <c r="B130" s="6" t="s">
        <v>102</v>
      </c>
      <c r="C130" s="7" t="s">
        <v>81</v>
      </c>
      <c r="D130" s="7"/>
      <c r="E130" s="7">
        <v>5</v>
      </c>
      <c r="F130" s="13">
        <f t="shared" si="12"/>
        <v>1.1904761904761904E-2</v>
      </c>
      <c r="G130" s="18">
        <v>3</v>
      </c>
      <c r="H130" s="15">
        <f t="shared" si="13"/>
        <v>3.968253968253968E-3</v>
      </c>
      <c r="I130" s="17"/>
    </row>
    <row r="131" spans="1:9" x14ac:dyDescent="0.35">
      <c r="A131" s="7">
        <v>8</v>
      </c>
      <c r="B131" s="6" t="s">
        <v>103</v>
      </c>
      <c r="C131" s="7" t="s">
        <v>81</v>
      </c>
      <c r="D131" s="7"/>
      <c r="E131" s="7">
        <v>5</v>
      </c>
      <c r="F131" s="13">
        <f t="shared" si="12"/>
        <v>1.1904761904761904E-2</v>
      </c>
      <c r="G131" s="18">
        <v>3</v>
      </c>
      <c r="H131" s="15">
        <f t="shared" si="13"/>
        <v>3.968253968253968E-3</v>
      </c>
      <c r="I131" s="17"/>
    </row>
    <row r="132" spans="1:9" x14ac:dyDescent="0.35">
      <c r="A132" s="7">
        <v>9</v>
      </c>
      <c r="B132" s="6" t="s">
        <v>104</v>
      </c>
      <c r="C132" s="7" t="s">
        <v>81</v>
      </c>
      <c r="D132" s="7"/>
      <c r="E132" s="7">
        <v>2</v>
      </c>
      <c r="F132" s="13">
        <f t="shared" si="12"/>
        <v>4.7619047619047623E-3</v>
      </c>
      <c r="G132" s="18">
        <v>3</v>
      </c>
      <c r="H132" s="15">
        <f t="shared" si="13"/>
        <v>1.5873015873015875E-3</v>
      </c>
      <c r="I132" s="17"/>
    </row>
    <row r="133" spans="1:9" x14ac:dyDescent="0.35">
      <c r="A133" s="7">
        <v>10</v>
      </c>
      <c r="B133" s="6" t="s">
        <v>105</v>
      </c>
      <c r="C133" s="7" t="s">
        <v>81</v>
      </c>
      <c r="D133" s="7"/>
      <c r="E133" s="7">
        <v>2</v>
      </c>
      <c r="F133" s="13">
        <f t="shared" si="12"/>
        <v>4.7619047619047623E-3</v>
      </c>
      <c r="G133" s="18">
        <v>3</v>
      </c>
      <c r="H133" s="15">
        <f t="shared" si="13"/>
        <v>1.5873015873015875E-3</v>
      </c>
      <c r="I133" s="17"/>
    </row>
    <row r="134" spans="1:9" x14ac:dyDescent="0.35">
      <c r="A134" s="7">
        <v>11</v>
      </c>
      <c r="B134" s="6" t="s">
        <v>106</v>
      </c>
      <c r="C134" s="7" t="s">
        <v>81</v>
      </c>
      <c r="D134" s="7"/>
      <c r="E134" s="7">
        <v>2</v>
      </c>
      <c r="F134" s="13">
        <f t="shared" si="12"/>
        <v>4.7619047619047623E-3</v>
      </c>
      <c r="G134" s="18">
        <v>3</v>
      </c>
      <c r="H134" s="15">
        <f t="shared" si="13"/>
        <v>1.5873015873015875E-3</v>
      </c>
      <c r="I134" s="17"/>
    </row>
    <row r="135" spans="1:9" x14ac:dyDescent="0.35">
      <c r="A135" s="7">
        <v>12</v>
      </c>
      <c r="B135" s="6" t="s">
        <v>107</v>
      </c>
      <c r="C135" s="7" t="s">
        <v>81</v>
      </c>
      <c r="D135" s="7"/>
      <c r="E135" s="7">
        <v>2</v>
      </c>
      <c r="F135" s="13">
        <f t="shared" si="12"/>
        <v>4.7619047619047623E-3</v>
      </c>
      <c r="G135" s="18">
        <v>3</v>
      </c>
      <c r="H135" s="15">
        <f t="shared" si="13"/>
        <v>1.5873015873015875E-3</v>
      </c>
      <c r="I135" s="17"/>
    </row>
    <row r="136" spans="1:9" x14ac:dyDescent="0.35">
      <c r="A136" s="7">
        <v>13</v>
      </c>
      <c r="B136" s="6" t="s">
        <v>108</v>
      </c>
      <c r="C136" s="7" t="s">
        <v>81</v>
      </c>
      <c r="D136" s="7"/>
      <c r="E136" s="7">
        <v>2</v>
      </c>
      <c r="F136" s="13">
        <f t="shared" si="12"/>
        <v>4.7619047619047623E-3</v>
      </c>
      <c r="G136" s="18">
        <v>3</v>
      </c>
      <c r="H136" s="15">
        <f t="shared" si="13"/>
        <v>1.5873015873015875E-3</v>
      </c>
      <c r="I136" s="17"/>
    </row>
    <row r="137" spans="1:9" x14ac:dyDescent="0.35">
      <c r="A137" s="7">
        <v>14</v>
      </c>
      <c r="B137" s="6" t="s">
        <v>109</v>
      </c>
      <c r="C137" s="7" t="s">
        <v>81</v>
      </c>
      <c r="D137" s="7"/>
      <c r="E137" s="7">
        <v>2</v>
      </c>
      <c r="F137" s="13">
        <f t="shared" si="12"/>
        <v>4.7619047619047623E-3</v>
      </c>
      <c r="G137" s="18">
        <v>3</v>
      </c>
      <c r="H137" s="15">
        <f t="shared" si="13"/>
        <v>1.5873015873015875E-3</v>
      </c>
      <c r="I137" s="17"/>
    </row>
    <row r="138" spans="1:9" x14ac:dyDescent="0.35">
      <c r="A138" s="7">
        <v>15</v>
      </c>
      <c r="B138" s="6" t="s">
        <v>110</v>
      </c>
      <c r="C138" s="7" t="s">
        <v>81</v>
      </c>
      <c r="D138" s="7"/>
      <c r="E138" s="7">
        <v>2</v>
      </c>
      <c r="F138" s="13">
        <f t="shared" si="12"/>
        <v>4.7619047619047623E-3</v>
      </c>
      <c r="G138" s="18">
        <v>3</v>
      </c>
      <c r="H138" s="15">
        <f t="shared" si="13"/>
        <v>1.5873015873015875E-3</v>
      </c>
      <c r="I138" s="17"/>
    </row>
    <row r="139" spans="1:9" x14ac:dyDescent="0.35">
      <c r="A139" s="7">
        <v>16</v>
      </c>
      <c r="B139" s="6" t="s">
        <v>111</v>
      </c>
      <c r="C139" s="7" t="s">
        <v>81</v>
      </c>
      <c r="D139" s="7"/>
      <c r="E139" s="7">
        <v>2</v>
      </c>
      <c r="F139" s="13">
        <f t="shared" si="12"/>
        <v>4.7619047619047623E-3</v>
      </c>
      <c r="G139" s="18">
        <v>3</v>
      </c>
      <c r="H139" s="15">
        <f t="shared" si="13"/>
        <v>1.5873015873015875E-3</v>
      </c>
      <c r="I139" s="17"/>
    </row>
    <row r="140" spans="1:9" x14ac:dyDescent="0.35">
      <c r="A140" s="7">
        <v>17</v>
      </c>
      <c r="B140" s="6" t="s">
        <v>202</v>
      </c>
      <c r="C140" s="7" t="s">
        <v>81</v>
      </c>
      <c r="D140" s="7"/>
      <c r="E140" s="7">
        <v>2</v>
      </c>
      <c r="F140" s="13">
        <f t="shared" si="12"/>
        <v>4.7619047619047623E-3</v>
      </c>
      <c r="G140" s="18">
        <v>3</v>
      </c>
      <c r="H140" s="15">
        <f t="shared" si="13"/>
        <v>1.5873015873015875E-3</v>
      </c>
      <c r="I140" s="17"/>
    </row>
    <row r="141" spans="1:9" x14ac:dyDescent="0.35">
      <c r="A141" s="7">
        <v>18</v>
      </c>
      <c r="B141" s="6" t="s">
        <v>112</v>
      </c>
      <c r="C141" s="7" t="s">
        <v>81</v>
      </c>
      <c r="D141" s="7"/>
      <c r="E141" s="7">
        <v>2</v>
      </c>
      <c r="F141" s="13">
        <f t="shared" si="12"/>
        <v>4.7619047619047623E-3</v>
      </c>
      <c r="G141" s="18">
        <v>3</v>
      </c>
      <c r="H141" s="15">
        <f t="shared" si="13"/>
        <v>1.5873015873015875E-3</v>
      </c>
      <c r="I141" s="17"/>
    </row>
    <row r="142" spans="1:9" x14ac:dyDescent="0.35">
      <c r="A142" s="7">
        <v>19</v>
      </c>
      <c r="B142" s="6" t="s">
        <v>113</v>
      </c>
      <c r="C142" s="7" t="s">
        <v>81</v>
      </c>
      <c r="D142" s="7"/>
      <c r="E142" s="7">
        <v>2</v>
      </c>
      <c r="F142" s="13">
        <f t="shared" si="12"/>
        <v>4.7619047619047623E-3</v>
      </c>
      <c r="G142" s="18">
        <v>3</v>
      </c>
      <c r="H142" s="15">
        <f t="shared" si="13"/>
        <v>1.5873015873015875E-3</v>
      </c>
      <c r="I142" s="17"/>
    </row>
    <row r="143" spans="1:9" x14ac:dyDescent="0.35">
      <c r="A143" s="7">
        <v>20</v>
      </c>
      <c r="B143" s="6" t="s">
        <v>114</v>
      </c>
      <c r="C143" s="7" t="s">
        <v>81</v>
      </c>
      <c r="D143" s="7"/>
      <c r="E143" s="7">
        <v>2</v>
      </c>
      <c r="F143" s="13">
        <f t="shared" si="12"/>
        <v>4.7619047619047623E-3</v>
      </c>
      <c r="G143" s="18">
        <v>3</v>
      </c>
      <c r="H143" s="15">
        <f t="shared" si="13"/>
        <v>1.5873015873015875E-3</v>
      </c>
      <c r="I143" s="17"/>
    </row>
    <row r="144" spans="1:9" x14ac:dyDescent="0.35">
      <c r="A144" s="7">
        <v>21</v>
      </c>
      <c r="B144" s="6" t="s">
        <v>203</v>
      </c>
      <c r="C144" s="7" t="s">
        <v>204</v>
      </c>
      <c r="D144" s="7"/>
      <c r="E144" s="7">
        <v>5</v>
      </c>
      <c r="F144" s="13">
        <f t="shared" si="12"/>
        <v>1.1904761904761904E-2</v>
      </c>
      <c r="G144" s="18">
        <v>1</v>
      </c>
      <c r="H144" s="15">
        <f t="shared" si="13"/>
        <v>1.1904761904761904E-2</v>
      </c>
      <c r="I144" s="17"/>
    </row>
    <row r="145" spans="1:9" x14ac:dyDescent="0.35">
      <c r="A145" s="7">
        <v>22</v>
      </c>
      <c r="B145" s="6" t="s">
        <v>115</v>
      </c>
      <c r="C145" s="7" t="s">
        <v>81</v>
      </c>
      <c r="D145" s="7"/>
      <c r="E145" s="7">
        <v>2</v>
      </c>
      <c r="F145" s="13">
        <f t="shared" si="12"/>
        <v>4.7619047619047623E-3</v>
      </c>
      <c r="G145" s="18">
        <v>3</v>
      </c>
      <c r="H145" s="15">
        <f t="shared" si="13"/>
        <v>1.5873015873015875E-3</v>
      </c>
      <c r="I145" s="17"/>
    </row>
    <row r="146" spans="1:9" x14ac:dyDescent="0.35">
      <c r="A146" s="7">
        <v>23</v>
      </c>
      <c r="B146" s="6" t="s">
        <v>96</v>
      </c>
      <c r="C146" s="7" t="s">
        <v>81</v>
      </c>
      <c r="D146" s="7"/>
      <c r="E146" s="7">
        <v>2</v>
      </c>
      <c r="F146" s="13">
        <f t="shared" si="12"/>
        <v>4.7619047619047623E-3</v>
      </c>
      <c r="G146" s="18">
        <v>3</v>
      </c>
      <c r="H146" s="15">
        <f t="shared" si="13"/>
        <v>1.5873015873015875E-3</v>
      </c>
      <c r="I146" s="17"/>
    </row>
    <row r="147" spans="1:9" x14ac:dyDescent="0.35">
      <c r="A147" s="7">
        <v>24</v>
      </c>
      <c r="B147" s="6" t="s">
        <v>116</v>
      </c>
      <c r="C147" s="7" t="s">
        <v>81</v>
      </c>
      <c r="D147" s="7"/>
      <c r="E147" s="7">
        <v>2</v>
      </c>
      <c r="F147" s="13">
        <f t="shared" si="12"/>
        <v>4.7619047619047623E-3</v>
      </c>
      <c r="G147" s="18">
        <v>3</v>
      </c>
      <c r="H147" s="15">
        <f t="shared" si="13"/>
        <v>1.5873015873015875E-3</v>
      </c>
      <c r="I147" s="17"/>
    </row>
    <row r="148" spans="1:9" x14ac:dyDescent="0.35">
      <c r="A148" s="7">
        <v>25</v>
      </c>
      <c r="B148" s="6" t="s">
        <v>117</v>
      </c>
      <c r="C148" s="7" t="s">
        <v>81</v>
      </c>
      <c r="D148" s="7"/>
      <c r="E148" s="7">
        <v>1</v>
      </c>
      <c r="F148" s="13">
        <f t="shared" si="12"/>
        <v>2.3809523809523812E-3</v>
      </c>
      <c r="G148" s="18">
        <v>3</v>
      </c>
      <c r="H148" s="15">
        <f t="shared" si="13"/>
        <v>7.9365079365079376E-4</v>
      </c>
      <c r="I148" s="17"/>
    </row>
    <row r="149" spans="1:9" x14ac:dyDescent="0.35">
      <c r="A149" s="7">
        <v>26</v>
      </c>
      <c r="B149" s="6" t="s">
        <v>62</v>
      </c>
      <c r="C149" s="7" t="s">
        <v>81</v>
      </c>
      <c r="D149" s="7"/>
      <c r="E149" s="7">
        <v>1</v>
      </c>
      <c r="F149" s="13">
        <f t="shared" si="12"/>
        <v>2.3809523809523812E-3</v>
      </c>
      <c r="G149" s="18">
        <v>3</v>
      </c>
      <c r="H149" s="15">
        <f t="shared" si="13"/>
        <v>7.9365079365079376E-4</v>
      </c>
      <c r="I149" s="17"/>
    </row>
    <row r="150" spans="1:9" x14ac:dyDescent="0.35">
      <c r="A150" s="7">
        <v>27</v>
      </c>
      <c r="B150" s="6" t="s">
        <v>118</v>
      </c>
      <c r="C150" s="7" t="s">
        <v>81</v>
      </c>
      <c r="D150" s="7"/>
      <c r="E150" s="7">
        <v>2</v>
      </c>
      <c r="F150" s="13">
        <f t="shared" si="12"/>
        <v>4.7619047619047623E-3</v>
      </c>
      <c r="G150" s="18">
        <v>3</v>
      </c>
      <c r="H150" s="15">
        <f t="shared" si="13"/>
        <v>1.5873015873015875E-3</v>
      </c>
      <c r="I150" s="17"/>
    </row>
    <row r="151" spans="1:9" x14ac:dyDescent="0.35">
      <c r="A151" s="7">
        <v>28</v>
      </c>
      <c r="B151" s="6" t="s">
        <v>95</v>
      </c>
      <c r="C151" s="7" t="s">
        <v>90</v>
      </c>
      <c r="D151" s="7"/>
      <c r="E151" s="7">
        <v>2</v>
      </c>
      <c r="F151" s="13">
        <f t="shared" si="12"/>
        <v>4.7619047619047623E-3</v>
      </c>
      <c r="G151" s="18">
        <v>3</v>
      </c>
      <c r="H151" s="15">
        <f t="shared" si="13"/>
        <v>1.5873015873015875E-3</v>
      </c>
      <c r="I151" s="17"/>
    </row>
    <row r="152" spans="1:9" x14ac:dyDescent="0.35">
      <c r="A152" s="7">
        <v>29</v>
      </c>
      <c r="B152" s="6" t="s">
        <v>119</v>
      </c>
      <c r="C152" s="7" t="s">
        <v>81</v>
      </c>
      <c r="D152" s="7"/>
      <c r="E152" s="7">
        <v>2</v>
      </c>
      <c r="F152" s="13">
        <f t="shared" si="12"/>
        <v>4.7619047619047623E-3</v>
      </c>
      <c r="G152" s="18">
        <v>3</v>
      </c>
      <c r="H152" s="15">
        <f t="shared" si="13"/>
        <v>1.5873015873015875E-3</v>
      </c>
      <c r="I152" s="17"/>
    </row>
    <row r="153" spans="1:9" x14ac:dyDescent="0.35">
      <c r="A153" s="7">
        <v>30</v>
      </c>
      <c r="B153" s="6" t="s">
        <v>120</v>
      </c>
      <c r="C153" s="7" t="s">
        <v>81</v>
      </c>
      <c r="D153" s="7"/>
      <c r="E153" s="7">
        <v>2</v>
      </c>
      <c r="F153" s="13">
        <f t="shared" si="12"/>
        <v>4.7619047619047623E-3</v>
      </c>
      <c r="G153" s="18">
        <v>3</v>
      </c>
      <c r="H153" s="15">
        <f t="shared" si="13"/>
        <v>1.5873015873015875E-3</v>
      </c>
      <c r="I153" s="17"/>
    </row>
    <row r="154" spans="1:9" x14ac:dyDescent="0.35">
      <c r="A154" s="7">
        <v>31</v>
      </c>
      <c r="B154" s="6" t="s">
        <v>121</v>
      </c>
      <c r="C154" s="7" t="s">
        <v>90</v>
      </c>
      <c r="D154" s="7"/>
      <c r="E154" s="7">
        <v>2</v>
      </c>
      <c r="F154" s="13">
        <f t="shared" si="12"/>
        <v>4.7619047619047623E-3</v>
      </c>
      <c r="G154" s="18">
        <v>3</v>
      </c>
      <c r="H154" s="15">
        <f t="shared" si="13"/>
        <v>1.5873015873015875E-3</v>
      </c>
      <c r="I154" s="17"/>
    </row>
    <row r="155" spans="1:9" x14ac:dyDescent="0.35">
      <c r="A155" s="7">
        <v>32</v>
      </c>
      <c r="B155" s="6" t="s">
        <v>122</v>
      </c>
      <c r="C155" s="7" t="s">
        <v>81</v>
      </c>
      <c r="D155" s="7"/>
      <c r="E155" s="7">
        <v>2</v>
      </c>
      <c r="F155" s="13">
        <f t="shared" si="12"/>
        <v>4.7619047619047623E-3</v>
      </c>
      <c r="G155" s="18">
        <v>3</v>
      </c>
      <c r="H155" s="15">
        <f t="shared" si="13"/>
        <v>1.5873015873015875E-3</v>
      </c>
      <c r="I155" s="17"/>
    </row>
    <row r="156" spans="1:9" x14ac:dyDescent="0.35">
      <c r="A156" s="7">
        <v>33</v>
      </c>
      <c r="B156" s="6" t="s">
        <v>123</v>
      </c>
      <c r="C156" s="7" t="s">
        <v>90</v>
      </c>
      <c r="D156" s="7"/>
      <c r="E156" s="7">
        <v>2</v>
      </c>
      <c r="F156" s="13">
        <f t="shared" si="12"/>
        <v>4.7619047619047623E-3</v>
      </c>
      <c r="G156" s="18">
        <v>3</v>
      </c>
      <c r="H156" s="15">
        <f t="shared" si="13"/>
        <v>1.5873015873015875E-3</v>
      </c>
      <c r="I156" s="17"/>
    </row>
    <row r="157" spans="1:9" x14ac:dyDescent="0.35">
      <c r="A157" s="7">
        <v>34</v>
      </c>
      <c r="B157" s="6" t="s">
        <v>124</v>
      </c>
      <c r="C157" s="7" t="s">
        <v>90</v>
      </c>
      <c r="D157" s="7"/>
      <c r="E157" s="7">
        <v>2</v>
      </c>
      <c r="F157" s="13">
        <f t="shared" si="12"/>
        <v>4.7619047619047623E-3</v>
      </c>
      <c r="G157" s="18">
        <v>3</v>
      </c>
      <c r="H157" s="15">
        <f t="shared" si="13"/>
        <v>1.5873015873015875E-3</v>
      </c>
      <c r="I157" s="17"/>
    </row>
    <row r="158" spans="1:9" x14ac:dyDescent="0.35">
      <c r="A158" s="7">
        <v>35</v>
      </c>
      <c r="B158" s="6" t="s">
        <v>125</v>
      </c>
      <c r="C158" s="7" t="s">
        <v>81</v>
      </c>
      <c r="D158" s="7"/>
      <c r="E158" s="7">
        <v>2</v>
      </c>
      <c r="F158" s="13">
        <f t="shared" si="12"/>
        <v>4.7619047619047623E-3</v>
      </c>
      <c r="G158" s="18">
        <v>3</v>
      </c>
      <c r="H158" s="15">
        <f t="shared" si="13"/>
        <v>1.5873015873015875E-3</v>
      </c>
      <c r="I158" s="17"/>
    </row>
    <row r="159" spans="1:9" x14ac:dyDescent="0.35">
      <c r="A159" s="7">
        <v>36</v>
      </c>
      <c r="B159" s="6" t="s">
        <v>126</v>
      </c>
      <c r="C159" s="7" t="s">
        <v>81</v>
      </c>
      <c r="D159" s="7"/>
      <c r="E159" s="7">
        <v>2</v>
      </c>
      <c r="F159" s="13">
        <f t="shared" si="12"/>
        <v>4.7619047619047623E-3</v>
      </c>
      <c r="G159" s="18">
        <v>3</v>
      </c>
      <c r="H159" s="15">
        <f t="shared" si="13"/>
        <v>1.5873015873015875E-3</v>
      </c>
      <c r="I159" s="17"/>
    </row>
    <row r="160" spans="1:9" x14ac:dyDescent="0.35">
      <c r="A160" s="7">
        <v>37</v>
      </c>
      <c r="B160" s="6" t="s">
        <v>127</v>
      </c>
      <c r="C160" s="7" t="s">
        <v>81</v>
      </c>
      <c r="D160" s="7"/>
      <c r="E160" s="7">
        <v>2</v>
      </c>
      <c r="F160" s="13">
        <f t="shared" si="12"/>
        <v>4.7619047619047623E-3</v>
      </c>
      <c r="G160" s="18">
        <v>3</v>
      </c>
      <c r="H160" s="15">
        <f t="shared" si="13"/>
        <v>1.5873015873015875E-3</v>
      </c>
      <c r="I160" s="17"/>
    </row>
    <row r="161" spans="1:9" x14ac:dyDescent="0.35">
      <c r="A161" s="7">
        <v>38</v>
      </c>
      <c r="B161" s="6" t="s">
        <v>128</v>
      </c>
      <c r="C161" s="7" t="s">
        <v>81</v>
      </c>
      <c r="D161" s="7"/>
      <c r="E161" s="7">
        <v>2</v>
      </c>
      <c r="F161" s="13">
        <f t="shared" si="12"/>
        <v>4.7619047619047623E-3</v>
      </c>
      <c r="G161" s="18">
        <v>3</v>
      </c>
      <c r="H161" s="15">
        <f t="shared" si="13"/>
        <v>1.5873015873015875E-3</v>
      </c>
      <c r="I161" s="17"/>
    </row>
    <row r="162" spans="1:9" x14ac:dyDescent="0.35">
      <c r="A162" s="7">
        <v>39</v>
      </c>
      <c r="B162" s="6" t="s">
        <v>129</v>
      </c>
      <c r="C162" s="7" t="s">
        <v>90</v>
      </c>
      <c r="D162" s="7"/>
      <c r="E162" s="7">
        <v>2</v>
      </c>
      <c r="F162" s="13">
        <f t="shared" si="12"/>
        <v>4.7619047619047623E-3</v>
      </c>
      <c r="G162" s="18">
        <v>3</v>
      </c>
      <c r="H162" s="15">
        <f t="shared" si="13"/>
        <v>1.5873015873015875E-3</v>
      </c>
      <c r="I162" s="17"/>
    </row>
    <row r="163" spans="1:9" x14ac:dyDescent="0.35">
      <c r="A163" s="7">
        <v>40</v>
      </c>
      <c r="B163" s="6" t="s">
        <v>130</v>
      </c>
      <c r="C163" s="7" t="s">
        <v>90</v>
      </c>
      <c r="D163" s="7"/>
      <c r="E163" s="7">
        <v>2</v>
      </c>
      <c r="F163" s="13">
        <f t="shared" si="12"/>
        <v>4.7619047619047623E-3</v>
      </c>
      <c r="G163" s="18">
        <v>3</v>
      </c>
      <c r="H163" s="15">
        <f t="shared" si="13"/>
        <v>1.5873015873015875E-3</v>
      </c>
      <c r="I163" s="17"/>
    </row>
    <row r="164" spans="1:9" x14ac:dyDescent="0.35">
      <c r="A164" s="7">
        <v>41</v>
      </c>
      <c r="B164" s="6" t="s">
        <v>131</v>
      </c>
      <c r="C164" s="7" t="s">
        <v>90</v>
      </c>
      <c r="D164" s="7"/>
      <c r="E164" s="7">
        <v>2</v>
      </c>
      <c r="F164" s="13">
        <f t="shared" si="12"/>
        <v>4.7619047619047623E-3</v>
      </c>
      <c r="G164" s="18">
        <v>3</v>
      </c>
      <c r="H164" s="15">
        <f t="shared" si="13"/>
        <v>1.5873015873015875E-3</v>
      </c>
      <c r="I164" s="17"/>
    </row>
    <row r="165" spans="1:9" x14ac:dyDescent="0.35">
      <c r="A165" s="7">
        <v>42</v>
      </c>
      <c r="B165" s="6" t="s">
        <v>132</v>
      </c>
      <c r="C165" s="7" t="s">
        <v>90</v>
      </c>
      <c r="D165" s="7"/>
      <c r="E165" s="7">
        <v>2</v>
      </c>
      <c r="F165" s="13">
        <f t="shared" si="12"/>
        <v>4.7619047619047623E-3</v>
      </c>
      <c r="G165" s="18">
        <v>3</v>
      </c>
      <c r="H165" s="15">
        <f t="shared" si="13"/>
        <v>1.5873015873015875E-3</v>
      </c>
      <c r="I165" s="17"/>
    </row>
    <row r="166" spans="1:9" x14ac:dyDescent="0.35">
      <c r="A166" s="7">
        <v>43</v>
      </c>
      <c r="B166" s="6" t="s">
        <v>133</v>
      </c>
      <c r="C166" s="7" t="s">
        <v>90</v>
      </c>
      <c r="D166" s="7"/>
      <c r="E166" s="7">
        <v>2</v>
      </c>
      <c r="F166" s="13">
        <f t="shared" si="12"/>
        <v>4.7619047619047623E-3</v>
      </c>
      <c r="G166" s="18">
        <v>3</v>
      </c>
      <c r="H166" s="15">
        <f t="shared" si="13"/>
        <v>1.5873015873015875E-3</v>
      </c>
      <c r="I166" s="17"/>
    </row>
    <row r="167" spans="1:9" x14ac:dyDescent="0.35">
      <c r="A167" s="7">
        <v>44</v>
      </c>
      <c r="B167" s="6" t="s">
        <v>134</v>
      </c>
      <c r="C167" s="7" t="s">
        <v>81</v>
      </c>
      <c r="D167" s="7"/>
      <c r="E167" s="7">
        <v>2</v>
      </c>
      <c r="F167" s="13">
        <f t="shared" si="12"/>
        <v>4.7619047619047623E-3</v>
      </c>
      <c r="G167" s="18">
        <v>3</v>
      </c>
      <c r="H167" s="15">
        <f t="shared" si="13"/>
        <v>1.5873015873015875E-3</v>
      </c>
      <c r="I167" s="17"/>
    </row>
    <row r="168" spans="1:9" x14ac:dyDescent="0.35">
      <c r="A168" s="7">
        <v>45</v>
      </c>
      <c r="B168" s="6" t="s">
        <v>135</v>
      </c>
      <c r="C168" s="7" t="s">
        <v>81</v>
      </c>
      <c r="D168" s="7"/>
      <c r="E168" s="7">
        <v>2</v>
      </c>
      <c r="F168" s="13">
        <f t="shared" si="12"/>
        <v>4.7619047619047623E-3</v>
      </c>
      <c r="G168" s="18">
        <v>3</v>
      </c>
      <c r="H168" s="15">
        <f t="shared" si="13"/>
        <v>1.5873015873015875E-3</v>
      </c>
      <c r="I168" s="17"/>
    </row>
    <row r="169" spans="1:9" x14ac:dyDescent="0.35">
      <c r="A169" s="7">
        <v>46</v>
      </c>
      <c r="B169" s="6" t="s">
        <v>136</v>
      </c>
      <c r="C169" s="7" t="s">
        <v>81</v>
      </c>
      <c r="D169" s="7"/>
      <c r="E169" s="7">
        <v>2</v>
      </c>
      <c r="F169" s="13">
        <f t="shared" si="12"/>
        <v>4.7619047619047623E-3</v>
      </c>
      <c r="G169" s="18">
        <v>3</v>
      </c>
      <c r="H169" s="15">
        <f t="shared" si="13"/>
        <v>1.5873015873015875E-3</v>
      </c>
      <c r="I169" s="17"/>
    </row>
    <row r="170" spans="1:9" x14ac:dyDescent="0.35">
      <c r="A170" s="7">
        <v>47</v>
      </c>
      <c r="B170" s="6" t="s">
        <v>205</v>
      </c>
      <c r="C170" s="7" t="s">
        <v>81</v>
      </c>
      <c r="D170" s="7"/>
      <c r="E170" s="7">
        <v>1</v>
      </c>
      <c r="F170" s="13">
        <f t="shared" si="12"/>
        <v>2.3809523809523812E-3</v>
      </c>
      <c r="G170" s="18">
        <v>3</v>
      </c>
      <c r="H170" s="15">
        <f t="shared" si="13"/>
        <v>7.9365079365079376E-4</v>
      </c>
      <c r="I170" s="17"/>
    </row>
    <row r="171" spans="1:9" x14ac:dyDescent="0.35">
      <c r="A171" s="7">
        <v>48</v>
      </c>
      <c r="B171" s="6" t="s">
        <v>206</v>
      </c>
      <c r="C171" s="7" t="s">
        <v>81</v>
      </c>
      <c r="D171" s="7"/>
      <c r="E171" s="7">
        <v>2</v>
      </c>
      <c r="F171" s="13">
        <f t="shared" si="12"/>
        <v>4.7619047619047623E-3</v>
      </c>
      <c r="G171" s="18">
        <v>3</v>
      </c>
      <c r="H171" s="15">
        <f t="shared" si="13"/>
        <v>1.5873015873015875E-3</v>
      </c>
      <c r="I171" s="17"/>
    </row>
    <row r="172" spans="1:9" x14ac:dyDescent="0.35">
      <c r="A172" s="7">
        <v>49</v>
      </c>
      <c r="B172" s="6" t="s">
        <v>207</v>
      </c>
      <c r="C172" s="7" t="s">
        <v>208</v>
      </c>
      <c r="D172" s="7"/>
      <c r="E172" s="7">
        <v>6</v>
      </c>
      <c r="F172" s="13">
        <f t="shared" si="12"/>
        <v>1.4285714285714285E-2</v>
      </c>
      <c r="G172" s="18">
        <v>3</v>
      </c>
      <c r="H172" s="15">
        <f t="shared" si="13"/>
        <v>4.7619047619047615E-3</v>
      </c>
      <c r="I172" s="17"/>
    </row>
    <row r="173" spans="1:9" x14ac:dyDescent="0.35">
      <c r="A173" s="7">
        <v>50</v>
      </c>
      <c r="B173" s="6" t="s">
        <v>209</v>
      </c>
      <c r="C173" s="7" t="s">
        <v>208</v>
      </c>
      <c r="D173" s="7"/>
      <c r="E173" s="7">
        <v>4</v>
      </c>
      <c r="F173" s="13">
        <f t="shared" si="12"/>
        <v>9.5238095238095247E-3</v>
      </c>
      <c r="G173" s="18">
        <v>3</v>
      </c>
      <c r="H173" s="15">
        <f t="shared" si="13"/>
        <v>3.174603174603175E-3</v>
      </c>
      <c r="I173" s="17"/>
    </row>
    <row r="174" spans="1:9" x14ac:dyDescent="0.35">
      <c r="A174" s="7">
        <v>51</v>
      </c>
      <c r="B174" s="6" t="s">
        <v>210</v>
      </c>
      <c r="C174" s="7" t="s">
        <v>81</v>
      </c>
      <c r="D174" s="7"/>
      <c r="E174" s="7">
        <v>2</v>
      </c>
      <c r="F174" s="13">
        <f t="shared" si="12"/>
        <v>4.7619047619047623E-3</v>
      </c>
      <c r="G174" s="18">
        <v>3</v>
      </c>
      <c r="H174" s="15">
        <f t="shared" si="13"/>
        <v>1.5873015873015875E-3</v>
      </c>
      <c r="I174" s="17"/>
    </row>
    <row r="175" spans="1:9" x14ac:dyDescent="0.35">
      <c r="A175" s="7">
        <v>52</v>
      </c>
      <c r="B175" s="6" t="s">
        <v>211</v>
      </c>
      <c r="C175" s="7" t="s">
        <v>85</v>
      </c>
      <c r="D175" s="7"/>
      <c r="E175" s="7">
        <v>10</v>
      </c>
      <c r="F175" s="13">
        <f t="shared" si="12"/>
        <v>2.3809523809523808E-2</v>
      </c>
      <c r="G175" s="18">
        <v>3</v>
      </c>
      <c r="H175" s="15">
        <f t="shared" si="13"/>
        <v>7.9365079365079361E-3</v>
      </c>
      <c r="I175" s="17"/>
    </row>
    <row r="176" spans="1:9" x14ac:dyDescent="0.35">
      <c r="A176" s="7">
        <v>53</v>
      </c>
      <c r="B176" s="6" t="s">
        <v>212</v>
      </c>
      <c r="C176" s="7" t="s">
        <v>81</v>
      </c>
      <c r="D176" s="7"/>
      <c r="E176" s="7">
        <v>5</v>
      </c>
      <c r="F176" s="13">
        <f t="shared" si="12"/>
        <v>1.1904761904761904E-2</v>
      </c>
      <c r="G176" s="18">
        <v>3</v>
      </c>
      <c r="H176" s="15">
        <f t="shared" si="13"/>
        <v>3.968253968253968E-3</v>
      </c>
      <c r="I176" s="17"/>
    </row>
    <row r="177" spans="1:9" x14ac:dyDescent="0.35">
      <c r="A177" s="7">
        <v>54</v>
      </c>
      <c r="B177" s="6" t="s">
        <v>213</v>
      </c>
      <c r="C177" s="7" t="s">
        <v>81</v>
      </c>
      <c r="D177" s="7"/>
      <c r="E177" s="7">
        <v>1</v>
      </c>
      <c r="F177" s="13">
        <f t="shared" si="12"/>
        <v>2.3809523809523812E-3</v>
      </c>
      <c r="G177" s="18">
        <v>3</v>
      </c>
      <c r="H177" s="15">
        <f t="shared" si="13"/>
        <v>7.9365079365079376E-4</v>
      </c>
      <c r="I177" s="17"/>
    </row>
    <row r="178" spans="1:9" x14ac:dyDescent="0.35">
      <c r="A178" s="7">
        <v>55</v>
      </c>
      <c r="B178" s="21" t="s">
        <v>214</v>
      </c>
      <c r="C178" s="7" t="s">
        <v>81</v>
      </c>
      <c r="D178" s="7"/>
      <c r="E178" s="7">
        <v>1</v>
      </c>
      <c r="F178" s="13">
        <f t="shared" si="12"/>
        <v>2.3809523809523812E-3</v>
      </c>
      <c r="G178" s="18">
        <v>3</v>
      </c>
      <c r="H178" s="15">
        <f t="shared" si="13"/>
        <v>7.9365079365079376E-4</v>
      </c>
      <c r="I178" s="17"/>
    </row>
    <row r="179" spans="1:9" x14ac:dyDescent="0.35">
      <c r="A179" s="7">
        <v>56</v>
      </c>
      <c r="B179" s="6" t="s">
        <v>215</v>
      </c>
      <c r="C179" s="7" t="s">
        <v>81</v>
      </c>
      <c r="D179" s="7"/>
      <c r="E179" s="7">
        <v>1</v>
      </c>
      <c r="F179" s="13">
        <f t="shared" si="12"/>
        <v>2.3809523809523812E-3</v>
      </c>
      <c r="G179" s="18">
        <v>3</v>
      </c>
      <c r="H179" s="15">
        <f t="shared" si="13"/>
        <v>7.9365079365079376E-4</v>
      </c>
      <c r="I179" s="19"/>
    </row>
    <row r="180" spans="1:9" x14ac:dyDescent="0.35">
      <c r="A180" s="7">
        <v>57</v>
      </c>
      <c r="B180" s="21" t="s">
        <v>216</v>
      </c>
      <c r="C180" s="7" t="s">
        <v>81</v>
      </c>
      <c r="D180" s="7"/>
      <c r="E180" s="7">
        <v>1</v>
      </c>
      <c r="F180" s="13">
        <f t="shared" si="12"/>
        <v>2.3809523809523812E-3</v>
      </c>
      <c r="G180" s="18">
        <v>3</v>
      </c>
      <c r="H180" s="15">
        <f t="shared" si="13"/>
        <v>7.9365079365079376E-4</v>
      </c>
      <c r="I180" s="17"/>
    </row>
    <row r="181" spans="1:9" x14ac:dyDescent="0.35">
      <c r="A181" s="7">
        <v>58</v>
      </c>
      <c r="B181" s="6" t="s">
        <v>217</v>
      </c>
      <c r="C181" s="7" t="s">
        <v>81</v>
      </c>
      <c r="D181" s="7"/>
      <c r="E181" s="7">
        <v>1</v>
      </c>
      <c r="F181" s="13">
        <f t="shared" si="12"/>
        <v>2.3809523809523812E-3</v>
      </c>
      <c r="G181" s="18">
        <v>3</v>
      </c>
      <c r="H181" s="15">
        <f t="shared" si="13"/>
        <v>7.9365079365079376E-4</v>
      </c>
      <c r="I181" s="17"/>
    </row>
    <row r="182" spans="1:9" x14ac:dyDescent="0.35">
      <c r="A182" s="7">
        <v>59</v>
      </c>
      <c r="B182" s="6" t="s">
        <v>218</v>
      </c>
      <c r="C182" s="7" t="s">
        <v>81</v>
      </c>
      <c r="D182" s="7"/>
      <c r="E182" s="7">
        <v>1</v>
      </c>
      <c r="F182" s="13">
        <f t="shared" si="12"/>
        <v>2.3809523809523812E-3</v>
      </c>
      <c r="G182" s="18">
        <v>3</v>
      </c>
      <c r="H182" s="15">
        <f t="shared" si="13"/>
        <v>7.9365079365079376E-4</v>
      </c>
      <c r="I182" s="17"/>
    </row>
    <row r="183" spans="1:9" x14ac:dyDescent="0.35">
      <c r="A183" s="7">
        <v>60</v>
      </c>
      <c r="B183" s="6" t="s">
        <v>219</v>
      </c>
      <c r="C183" s="7" t="s">
        <v>81</v>
      </c>
      <c r="D183" s="7"/>
      <c r="E183" s="7">
        <v>1</v>
      </c>
      <c r="F183" s="13">
        <f t="shared" si="12"/>
        <v>2.3809523809523812E-3</v>
      </c>
      <c r="G183" s="18">
        <v>3</v>
      </c>
      <c r="H183" s="15">
        <f t="shared" si="13"/>
        <v>7.9365079365079376E-4</v>
      </c>
      <c r="I183" s="17"/>
    </row>
    <row r="184" spans="1:9" x14ac:dyDescent="0.35">
      <c r="A184" s="7">
        <v>61</v>
      </c>
      <c r="B184" s="6" t="s">
        <v>220</v>
      </c>
      <c r="C184" s="7" t="s">
        <v>81</v>
      </c>
      <c r="D184" s="7"/>
      <c r="E184" s="7">
        <v>1</v>
      </c>
      <c r="F184" s="13">
        <f t="shared" si="12"/>
        <v>2.3809523809523812E-3</v>
      </c>
      <c r="G184" s="18">
        <v>3</v>
      </c>
      <c r="H184" s="15">
        <f t="shared" si="13"/>
        <v>7.9365079365079376E-4</v>
      </c>
      <c r="I184" s="17"/>
    </row>
    <row r="185" spans="1:9" x14ac:dyDescent="0.35">
      <c r="A185" s="7">
        <v>62</v>
      </c>
      <c r="B185" s="21" t="s">
        <v>221</v>
      </c>
      <c r="C185" s="7" t="s">
        <v>81</v>
      </c>
      <c r="D185" s="7"/>
      <c r="E185" s="7">
        <v>1</v>
      </c>
      <c r="F185" s="13">
        <f t="shared" si="12"/>
        <v>2.3809523809523812E-3</v>
      </c>
      <c r="G185" s="18">
        <v>3</v>
      </c>
      <c r="H185" s="15">
        <f t="shared" si="13"/>
        <v>7.9365079365079376E-4</v>
      </c>
      <c r="I185" s="17"/>
    </row>
    <row r="186" spans="1:9" x14ac:dyDescent="0.35">
      <c r="A186" s="7">
        <v>63</v>
      </c>
      <c r="B186" s="21" t="s">
        <v>222</v>
      </c>
      <c r="C186" s="7" t="s">
        <v>81</v>
      </c>
      <c r="D186" s="7"/>
      <c r="E186" s="7">
        <v>1</v>
      </c>
      <c r="F186" s="13">
        <f t="shared" si="12"/>
        <v>2.3809523809523812E-3</v>
      </c>
      <c r="G186" s="18">
        <v>3</v>
      </c>
      <c r="H186" s="15">
        <f t="shared" si="13"/>
        <v>7.9365079365079376E-4</v>
      </c>
      <c r="I186" s="17"/>
    </row>
    <row r="187" spans="1:9" x14ac:dyDescent="0.35">
      <c r="A187" s="7">
        <v>64</v>
      </c>
      <c r="B187" s="6" t="s">
        <v>223</v>
      </c>
      <c r="C187" s="7" t="s">
        <v>81</v>
      </c>
      <c r="D187" s="7"/>
      <c r="E187" s="7">
        <v>1</v>
      </c>
      <c r="F187" s="13">
        <f t="shared" si="12"/>
        <v>2.3809523809523812E-3</v>
      </c>
      <c r="G187" s="18">
        <v>3</v>
      </c>
      <c r="H187" s="15">
        <f t="shared" si="13"/>
        <v>7.9365079365079376E-4</v>
      </c>
      <c r="I187" s="17"/>
    </row>
    <row r="188" spans="1:9" x14ac:dyDescent="0.35">
      <c r="A188" s="7">
        <v>65</v>
      </c>
      <c r="B188" s="6" t="s">
        <v>224</v>
      </c>
      <c r="C188" s="7" t="s">
        <v>81</v>
      </c>
      <c r="D188" s="7"/>
      <c r="E188" s="7">
        <v>1</v>
      </c>
      <c r="F188" s="13">
        <f t="shared" si="12"/>
        <v>2.3809523809523812E-3</v>
      </c>
      <c r="G188" s="18">
        <v>3</v>
      </c>
      <c r="H188" s="15">
        <f t="shared" si="13"/>
        <v>7.9365079365079376E-4</v>
      </c>
      <c r="I188" s="17"/>
    </row>
    <row r="189" spans="1:9" x14ac:dyDescent="0.35">
      <c r="A189" s="4" t="s">
        <v>225</v>
      </c>
      <c r="B189" s="5" t="s">
        <v>138</v>
      </c>
      <c r="C189" s="7"/>
      <c r="D189" s="7"/>
      <c r="E189" s="7"/>
      <c r="F189" s="13"/>
      <c r="G189" s="18"/>
      <c r="H189" s="15"/>
      <c r="I189" s="17"/>
    </row>
    <row r="190" spans="1:9" x14ac:dyDescent="0.35">
      <c r="A190" s="6"/>
      <c r="B190" s="5" t="s">
        <v>139</v>
      </c>
      <c r="C190" s="7"/>
      <c r="D190" s="7"/>
      <c r="E190" s="6"/>
      <c r="F190" s="13"/>
      <c r="G190" s="18"/>
      <c r="H190" s="15"/>
      <c r="I190" s="17"/>
    </row>
    <row r="191" spans="1:9" x14ac:dyDescent="0.35">
      <c r="A191" s="7">
        <v>1</v>
      </c>
      <c r="B191" s="6" t="s">
        <v>226</v>
      </c>
      <c r="C191" s="7" t="s">
        <v>81</v>
      </c>
      <c r="D191" s="7"/>
      <c r="E191" s="7">
        <v>1</v>
      </c>
      <c r="F191" s="13">
        <f t="shared" ref="F191:F194" si="14">E191/420</f>
        <v>2.3809523809523812E-3</v>
      </c>
      <c r="G191" s="18">
        <v>5</v>
      </c>
      <c r="H191" s="15">
        <f>F11/G191</f>
        <v>9.5238095238095249E-4</v>
      </c>
      <c r="I191" s="17"/>
    </row>
    <row r="192" spans="1:9" x14ac:dyDescent="0.35">
      <c r="A192" s="7">
        <v>2</v>
      </c>
      <c r="B192" s="6" t="s">
        <v>227</v>
      </c>
      <c r="C192" s="7" t="s">
        <v>81</v>
      </c>
      <c r="D192" s="7"/>
      <c r="E192" s="7">
        <v>1</v>
      </c>
      <c r="F192" s="13">
        <f t="shared" si="14"/>
        <v>2.3809523809523812E-3</v>
      </c>
      <c r="G192" s="18">
        <v>5</v>
      </c>
      <c r="H192" s="15">
        <f t="shared" ref="H192:H201" si="15">F192/G192</f>
        <v>4.7619047619047624E-4</v>
      </c>
      <c r="I192" s="17"/>
    </row>
    <row r="193" spans="1:9" x14ac:dyDescent="0.35">
      <c r="A193" s="7">
        <v>3</v>
      </c>
      <c r="B193" s="6" t="s">
        <v>140</v>
      </c>
      <c r="C193" s="7" t="s">
        <v>90</v>
      </c>
      <c r="D193" s="7"/>
      <c r="E193" s="7">
        <v>1</v>
      </c>
      <c r="F193" s="13">
        <f t="shared" si="14"/>
        <v>2.3809523809523812E-3</v>
      </c>
      <c r="G193" s="18">
        <v>5</v>
      </c>
      <c r="H193" s="15">
        <f t="shared" si="15"/>
        <v>4.7619047619047624E-4</v>
      </c>
      <c r="I193" s="17"/>
    </row>
    <row r="194" spans="1:9" x14ac:dyDescent="0.35">
      <c r="A194" s="7">
        <v>4</v>
      </c>
      <c r="B194" s="6" t="s">
        <v>141</v>
      </c>
      <c r="C194" s="7" t="s">
        <v>90</v>
      </c>
      <c r="D194" s="7"/>
      <c r="E194" s="7">
        <v>1</v>
      </c>
      <c r="F194" s="13">
        <f t="shared" si="14"/>
        <v>2.3809523809523812E-3</v>
      </c>
      <c r="G194" s="18">
        <v>5</v>
      </c>
      <c r="H194" s="15">
        <f t="shared" si="15"/>
        <v>4.7619047619047624E-4</v>
      </c>
      <c r="I194" s="17"/>
    </row>
    <row r="195" spans="1:9" x14ac:dyDescent="0.35">
      <c r="A195" s="7">
        <v>5</v>
      </c>
      <c r="B195" s="6" t="s">
        <v>142</v>
      </c>
      <c r="C195" s="7" t="s">
        <v>285</v>
      </c>
      <c r="D195" s="7"/>
      <c r="E195" s="7">
        <v>1</v>
      </c>
      <c r="F195" s="13">
        <f>1/30</f>
        <v>3.3333333333333333E-2</v>
      </c>
      <c r="G195" s="18">
        <v>5</v>
      </c>
      <c r="H195" s="15">
        <f t="shared" si="15"/>
        <v>6.6666666666666662E-3</v>
      </c>
      <c r="I195" s="17"/>
    </row>
    <row r="196" spans="1:9" x14ac:dyDescent="0.35">
      <c r="A196" s="7">
        <v>6</v>
      </c>
      <c r="B196" s="6" t="s">
        <v>229</v>
      </c>
      <c r="C196" s="7" t="s">
        <v>81</v>
      </c>
      <c r="D196" s="7"/>
      <c r="E196" s="7">
        <v>1</v>
      </c>
      <c r="F196" s="13">
        <f>E196/420</f>
        <v>2.3809523809523812E-3</v>
      </c>
      <c r="G196" s="18">
        <v>5</v>
      </c>
      <c r="H196" s="15">
        <f t="shared" si="15"/>
        <v>4.7619047619047624E-4</v>
      </c>
      <c r="I196" s="17"/>
    </row>
    <row r="197" spans="1:9" x14ac:dyDescent="0.35">
      <c r="A197" s="7">
        <v>7</v>
      </c>
      <c r="B197" s="6" t="s">
        <v>143</v>
      </c>
      <c r="C197" s="7" t="s">
        <v>90</v>
      </c>
      <c r="D197" s="7"/>
      <c r="E197" s="7">
        <v>2</v>
      </c>
      <c r="F197" s="13">
        <f>E197/420</f>
        <v>4.7619047619047623E-3</v>
      </c>
      <c r="G197" s="18">
        <v>5</v>
      </c>
      <c r="H197" s="15">
        <f t="shared" si="15"/>
        <v>9.5238095238095249E-4</v>
      </c>
      <c r="I197" s="17"/>
    </row>
    <row r="198" spans="1:9" x14ac:dyDescent="0.35">
      <c r="A198" s="7">
        <v>8</v>
      </c>
      <c r="B198" s="6" t="s">
        <v>230</v>
      </c>
      <c r="C198" s="7" t="s">
        <v>90</v>
      </c>
      <c r="D198" s="7"/>
      <c r="E198" s="7">
        <v>1</v>
      </c>
      <c r="F198" s="13">
        <f t="shared" ref="F198" si="16">E198/420</f>
        <v>2.3809523809523812E-3</v>
      </c>
      <c r="G198" s="18">
        <v>5</v>
      </c>
      <c r="H198" s="15">
        <f t="shared" si="15"/>
        <v>4.7619047619047624E-4</v>
      </c>
      <c r="I198" s="17"/>
    </row>
    <row r="199" spans="1:9" ht="31" x14ac:dyDescent="0.35">
      <c r="A199" s="7">
        <v>9</v>
      </c>
      <c r="B199" s="6" t="s">
        <v>144</v>
      </c>
      <c r="C199" s="7" t="s">
        <v>228</v>
      </c>
      <c r="D199" s="7"/>
      <c r="E199" s="7">
        <v>1</v>
      </c>
      <c r="F199" s="13">
        <f>1/30</f>
        <v>3.3333333333333333E-2</v>
      </c>
      <c r="G199" s="18">
        <v>5</v>
      </c>
      <c r="H199" s="15">
        <f t="shared" si="15"/>
        <v>6.6666666666666662E-3</v>
      </c>
      <c r="I199" s="17"/>
    </row>
    <row r="200" spans="1:9" x14ac:dyDescent="0.35">
      <c r="A200" s="7">
        <v>10</v>
      </c>
      <c r="B200" s="6" t="s">
        <v>231</v>
      </c>
      <c r="C200" s="7" t="s">
        <v>81</v>
      </c>
      <c r="D200" s="7"/>
      <c r="E200" s="7">
        <v>5</v>
      </c>
      <c r="F200" s="13">
        <f>E200/420</f>
        <v>1.1904761904761904E-2</v>
      </c>
      <c r="G200" s="18">
        <v>5</v>
      </c>
      <c r="H200" s="15">
        <f t="shared" si="15"/>
        <v>2.3809523809523807E-3</v>
      </c>
      <c r="I200" s="17"/>
    </row>
    <row r="201" spans="1:9" ht="31" x14ac:dyDescent="0.35">
      <c r="A201" s="7">
        <v>11</v>
      </c>
      <c r="B201" s="6" t="s">
        <v>145</v>
      </c>
      <c r="C201" s="7" t="s">
        <v>228</v>
      </c>
      <c r="D201" s="7"/>
      <c r="E201" s="7">
        <v>1</v>
      </c>
      <c r="F201" s="13">
        <f>1/30</f>
        <v>3.3333333333333333E-2</v>
      </c>
      <c r="G201" s="18">
        <v>5</v>
      </c>
      <c r="H201" s="15">
        <f t="shared" si="15"/>
        <v>6.6666666666666662E-3</v>
      </c>
      <c r="I201" s="17"/>
    </row>
    <row r="202" spans="1:9" ht="31" x14ac:dyDescent="0.35">
      <c r="A202" s="7">
        <v>12</v>
      </c>
      <c r="B202" s="6" t="s">
        <v>146</v>
      </c>
      <c r="C202" s="7" t="s">
        <v>228</v>
      </c>
      <c r="D202" s="7"/>
      <c r="E202" s="7">
        <v>1</v>
      </c>
      <c r="F202" s="13">
        <f>1/30</f>
        <v>3.3333333333333333E-2</v>
      </c>
      <c r="G202" s="18">
        <v>5</v>
      </c>
      <c r="H202" s="15">
        <f>F202/G202</f>
        <v>6.6666666666666662E-3</v>
      </c>
      <c r="I202" s="17"/>
    </row>
    <row r="203" spans="1:9" x14ac:dyDescent="0.35">
      <c r="A203" s="7">
        <v>13</v>
      </c>
      <c r="B203" s="6" t="s">
        <v>147</v>
      </c>
      <c r="C203" s="7" t="s">
        <v>90</v>
      </c>
      <c r="D203" s="7"/>
      <c r="E203" s="7">
        <v>1</v>
      </c>
      <c r="F203" s="13">
        <f>E203/420</f>
        <v>2.3809523809523812E-3</v>
      </c>
      <c r="G203" s="18">
        <v>5</v>
      </c>
      <c r="H203" s="15">
        <f t="shared" ref="H203:H210" si="17">F203/G203</f>
        <v>4.7619047619047624E-4</v>
      </c>
      <c r="I203" s="17"/>
    </row>
    <row r="204" spans="1:9" x14ac:dyDescent="0.35">
      <c r="A204" s="7">
        <v>14</v>
      </c>
      <c r="B204" s="6" t="s">
        <v>148</v>
      </c>
      <c r="C204" s="7" t="s">
        <v>90</v>
      </c>
      <c r="D204" s="7"/>
      <c r="E204" s="7">
        <v>1</v>
      </c>
      <c r="F204" s="13">
        <f t="shared" ref="F204:F215" si="18">E204/420</f>
        <v>2.3809523809523812E-3</v>
      </c>
      <c r="G204" s="18">
        <v>5</v>
      </c>
      <c r="H204" s="15">
        <f t="shared" si="17"/>
        <v>4.7619047619047624E-4</v>
      </c>
      <c r="I204" s="17"/>
    </row>
    <row r="205" spans="1:9" x14ac:dyDescent="0.35">
      <c r="A205" s="7">
        <v>15</v>
      </c>
      <c r="B205" s="6" t="s">
        <v>149</v>
      </c>
      <c r="C205" s="7" t="s">
        <v>90</v>
      </c>
      <c r="D205" s="7"/>
      <c r="E205" s="7">
        <v>1</v>
      </c>
      <c r="F205" s="13">
        <f t="shared" si="18"/>
        <v>2.3809523809523812E-3</v>
      </c>
      <c r="G205" s="18">
        <v>5</v>
      </c>
      <c r="H205" s="15">
        <f t="shared" si="17"/>
        <v>4.7619047619047624E-4</v>
      </c>
      <c r="I205" s="17"/>
    </row>
    <row r="206" spans="1:9" x14ac:dyDescent="0.35">
      <c r="A206" s="7">
        <v>16</v>
      </c>
      <c r="B206" s="6" t="s">
        <v>150</v>
      </c>
      <c r="C206" s="7" t="s">
        <v>90</v>
      </c>
      <c r="D206" s="7"/>
      <c r="E206" s="7">
        <v>1</v>
      </c>
      <c r="F206" s="13">
        <f t="shared" si="18"/>
        <v>2.3809523809523812E-3</v>
      </c>
      <c r="G206" s="18">
        <v>5</v>
      </c>
      <c r="H206" s="15">
        <f t="shared" si="17"/>
        <v>4.7619047619047624E-4</v>
      </c>
      <c r="I206" s="17"/>
    </row>
    <row r="207" spans="1:9" x14ac:dyDescent="0.35">
      <c r="A207" s="7">
        <v>17</v>
      </c>
      <c r="B207" s="6" t="s">
        <v>232</v>
      </c>
      <c r="C207" s="7" t="s">
        <v>90</v>
      </c>
      <c r="D207" s="7"/>
      <c r="E207" s="7">
        <v>1</v>
      </c>
      <c r="F207" s="13">
        <f t="shared" si="18"/>
        <v>2.3809523809523812E-3</v>
      </c>
      <c r="G207" s="18">
        <v>5</v>
      </c>
      <c r="H207" s="15">
        <f t="shared" si="17"/>
        <v>4.7619047619047624E-4</v>
      </c>
      <c r="I207" s="17"/>
    </row>
    <row r="208" spans="1:9" x14ac:dyDescent="0.35">
      <c r="A208" s="7">
        <v>18</v>
      </c>
      <c r="B208" s="6" t="s">
        <v>233</v>
      </c>
      <c r="C208" s="7" t="s">
        <v>90</v>
      </c>
      <c r="D208" s="7"/>
      <c r="E208" s="7">
        <v>1</v>
      </c>
      <c r="F208" s="13">
        <f t="shared" si="18"/>
        <v>2.3809523809523812E-3</v>
      </c>
      <c r="G208" s="18">
        <v>5</v>
      </c>
      <c r="H208" s="15">
        <f t="shared" si="17"/>
        <v>4.7619047619047624E-4</v>
      </c>
      <c r="I208" s="17"/>
    </row>
    <row r="209" spans="1:9" x14ac:dyDescent="0.35">
      <c r="A209" s="7">
        <v>19</v>
      </c>
      <c r="B209" s="6" t="s">
        <v>151</v>
      </c>
      <c r="C209" s="7" t="s">
        <v>90</v>
      </c>
      <c r="D209" s="7"/>
      <c r="E209" s="7">
        <v>1</v>
      </c>
      <c r="F209" s="13">
        <f t="shared" si="18"/>
        <v>2.3809523809523812E-3</v>
      </c>
      <c r="G209" s="18">
        <v>5</v>
      </c>
      <c r="H209" s="15">
        <f t="shared" si="17"/>
        <v>4.7619047619047624E-4</v>
      </c>
      <c r="I209" s="17"/>
    </row>
    <row r="210" spans="1:9" x14ac:dyDescent="0.35">
      <c r="A210" s="7">
        <v>20</v>
      </c>
      <c r="B210" s="6" t="s">
        <v>152</v>
      </c>
      <c r="C210" s="7" t="s">
        <v>90</v>
      </c>
      <c r="D210" s="7"/>
      <c r="E210" s="7">
        <v>1</v>
      </c>
      <c r="F210" s="13">
        <f t="shared" si="18"/>
        <v>2.3809523809523812E-3</v>
      </c>
      <c r="G210" s="18">
        <v>5</v>
      </c>
      <c r="H210" s="15">
        <f t="shared" si="17"/>
        <v>4.7619047619047624E-4</v>
      </c>
      <c r="I210" s="17"/>
    </row>
    <row r="211" spans="1:9" x14ac:dyDescent="0.35">
      <c r="A211" s="7">
        <v>21</v>
      </c>
      <c r="B211" s="6" t="s">
        <v>153</v>
      </c>
      <c r="C211" s="7" t="s">
        <v>90</v>
      </c>
      <c r="D211" s="7"/>
      <c r="E211" s="7">
        <v>1</v>
      </c>
      <c r="F211" s="13">
        <f t="shared" si="18"/>
        <v>2.3809523809523812E-3</v>
      </c>
      <c r="G211" s="18">
        <v>5</v>
      </c>
      <c r="H211" s="15">
        <f t="shared" ref="H211:H220" si="19">F211/G211</f>
        <v>4.7619047619047624E-4</v>
      </c>
      <c r="I211" s="17"/>
    </row>
    <row r="212" spans="1:9" x14ac:dyDescent="0.35">
      <c r="A212" s="7">
        <v>22</v>
      </c>
      <c r="B212" s="6" t="s">
        <v>234</v>
      </c>
      <c r="C212" s="7" t="s">
        <v>90</v>
      </c>
      <c r="D212" s="7"/>
      <c r="E212" s="7">
        <v>1</v>
      </c>
      <c r="F212" s="13">
        <f t="shared" si="18"/>
        <v>2.3809523809523812E-3</v>
      </c>
      <c r="G212" s="18">
        <v>5</v>
      </c>
      <c r="H212" s="15">
        <f t="shared" si="19"/>
        <v>4.7619047619047624E-4</v>
      </c>
      <c r="I212" s="17"/>
    </row>
    <row r="213" spans="1:9" x14ac:dyDescent="0.35">
      <c r="A213" s="7">
        <v>23</v>
      </c>
      <c r="B213" s="6" t="s">
        <v>154</v>
      </c>
      <c r="C213" s="7" t="s">
        <v>90</v>
      </c>
      <c r="D213" s="7"/>
      <c r="E213" s="7">
        <v>1</v>
      </c>
      <c r="F213" s="13">
        <f t="shared" si="18"/>
        <v>2.3809523809523812E-3</v>
      </c>
      <c r="G213" s="18">
        <v>5</v>
      </c>
      <c r="H213" s="15">
        <f t="shared" si="19"/>
        <v>4.7619047619047624E-4</v>
      </c>
      <c r="I213" s="17"/>
    </row>
    <row r="214" spans="1:9" x14ac:dyDescent="0.35">
      <c r="A214" s="7">
        <v>24</v>
      </c>
      <c r="B214" s="6" t="s">
        <v>155</v>
      </c>
      <c r="C214" s="7" t="s">
        <v>90</v>
      </c>
      <c r="D214" s="7"/>
      <c r="E214" s="7">
        <v>1</v>
      </c>
      <c r="F214" s="13">
        <f t="shared" si="18"/>
        <v>2.3809523809523812E-3</v>
      </c>
      <c r="G214" s="18">
        <v>5</v>
      </c>
      <c r="H214" s="15">
        <f t="shared" si="19"/>
        <v>4.7619047619047624E-4</v>
      </c>
      <c r="I214" s="17"/>
    </row>
    <row r="215" spans="1:9" x14ac:dyDescent="0.35">
      <c r="A215" s="7">
        <v>25</v>
      </c>
      <c r="B215" s="6" t="s">
        <v>235</v>
      </c>
      <c r="C215" s="7" t="s">
        <v>90</v>
      </c>
      <c r="D215" s="7"/>
      <c r="E215" s="7">
        <v>1</v>
      </c>
      <c r="F215" s="13">
        <f t="shared" si="18"/>
        <v>2.3809523809523812E-3</v>
      </c>
      <c r="G215" s="18">
        <v>5</v>
      </c>
      <c r="H215" s="15">
        <f>F215/G215</f>
        <v>4.7619047619047624E-4</v>
      </c>
      <c r="I215" s="17"/>
    </row>
    <row r="216" spans="1:9" x14ac:dyDescent="0.35">
      <c r="A216" s="7">
        <v>26</v>
      </c>
      <c r="B216" s="6" t="s">
        <v>156</v>
      </c>
      <c r="C216" s="7" t="s">
        <v>81</v>
      </c>
      <c r="D216" s="7"/>
      <c r="E216" s="7">
        <v>5</v>
      </c>
      <c r="F216" s="13">
        <f>E216/420</f>
        <v>1.1904761904761904E-2</v>
      </c>
      <c r="G216" s="18">
        <v>5</v>
      </c>
      <c r="H216" s="15">
        <f t="shared" si="19"/>
        <v>2.3809523809523807E-3</v>
      </c>
      <c r="I216" s="17"/>
    </row>
    <row r="217" spans="1:9" x14ac:dyDescent="0.35">
      <c r="A217" s="7">
        <v>27</v>
      </c>
      <c r="B217" s="6" t="s">
        <v>157</v>
      </c>
      <c r="C217" s="7" t="s">
        <v>90</v>
      </c>
      <c r="D217" s="7"/>
      <c r="E217" s="7">
        <v>1</v>
      </c>
      <c r="F217" s="13">
        <f t="shared" ref="F217:F233" si="20">E217/420</f>
        <v>2.3809523809523812E-3</v>
      </c>
      <c r="G217" s="18">
        <v>5</v>
      </c>
      <c r="H217" s="15">
        <f t="shared" si="19"/>
        <v>4.7619047619047624E-4</v>
      </c>
      <c r="I217" s="17"/>
    </row>
    <row r="218" spans="1:9" x14ac:dyDescent="0.35">
      <c r="A218" s="7">
        <v>28</v>
      </c>
      <c r="B218" s="6" t="s">
        <v>236</v>
      </c>
      <c r="C218" s="7" t="s">
        <v>90</v>
      </c>
      <c r="D218" s="7"/>
      <c r="E218" s="7">
        <v>1</v>
      </c>
      <c r="F218" s="13">
        <f t="shared" si="20"/>
        <v>2.3809523809523812E-3</v>
      </c>
      <c r="G218" s="18">
        <v>5</v>
      </c>
      <c r="H218" s="15">
        <f t="shared" si="19"/>
        <v>4.7619047619047624E-4</v>
      </c>
      <c r="I218" s="17"/>
    </row>
    <row r="219" spans="1:9" x14ac:dyDescent="0.35">
      <c r="A219" s="7">
        <v>29</v>
      </c>
      <c r="B219" s="6" t="s">
        <v>158</v>
      </c>
      <c r="C219" s="7" t="s">
        <v>90</v>
      </c>
      <c r="D219" s="7"/>
      <c r="E219" s="7">
        <v>1</v>
      </c>
      <c r="F219" s="13">
        <f t="shared" si="20"/>
        <v>2.3809523809523812E-3</v>
      </c>
      <c r="G219" s="18">
        <v>5</v>
      </c>
      <c r="H219" s="15">
        <f t="shared" si="19"/>
        <v>4.7619047619047624E-4</v>
      </c>
      <c r="I219" s="17"/>
    </row>
    <row r="220" spans="1:9" x14ac:dyDescent="0.35">
      <c r="A220" s="7">
        <v>30</v>
      </c>
      <c r="B220" s="6" t="s">
        <v>237</v>
      </c>
      <c r="C220" s="7" t="s">
        <v>85</v>
      </c>
      <c r="D220" s="7"/>
      <c r="E220" s="7">
        <v>2</v>
      </c>
      <c r="F220" s="13">
        <f t="shared" si="20"/>
        <v>4.7619047619047623E-3</v>
      </c>
      <c r="G220" s="18">
        <v>5</v>
      </c>
      <c r="H220" s="15">
        <f t="shared" si="19"/>
        <v>9.5238095238095249E-4</v>
      </c>
      <c r="I220" s="17"/>
    </row>
    <row r="221" spans="1:9" x14ac:dyDescent="0.35">
      <c r="A221" s="7">
        <v>31</v>
      </c>
      <c r="B221" s="6" t="s">
        <v>159</v>
      </c>
      <c r="C221" s="7" t="s">
        <v>90</v>
      </c>
      <c r="D221" s="7"/>
      <c r="E221" s="7">
        <v>2</v>
      </c>
      <c r="F221" s="13">
        <f t="shared" si="20"/>
        <v>4.7619047619047623E-3</v>
      </c>
      <c r="G221" s="18">
        <v>5</v>
      </c>
      <c r="H221" s="15">
        <f t="shared" ref="H221:H233" si="21">F221/G221</f>
        <v>9.5238095238095249E-4</v>
      </c>
      <c r="I221" s="17"/>
    </row>
    <row r="222" spans="1:9" x14ac:dyDescent="0.35">
      <c r="A222" s="7">
        <v>32</v>
      </c>
      <c r="B222" s="6" t="s">
        <v>160</v>
      </c>
      <c r="C222" s="7" t="s">
        <v>90</v>
      </c>
      <c r="D222" s="7"/>
      <c r="E222" s="7">
        <v>1</v>
      </c>
      <c r="F222" s="13">
        <f t="shared" si="20"/>
        <v>2.3809523809523812E-3</v>
      </c>
      <c r="G222" s="18">
        <v>5</v>
      </c>
      <c r="H222" s="15">
        <f t="shared" si="21"/>
        <v>4.7619047619047624E-4</v>
      </c>
      <c r="I222" s="17"/>
    </row>
    <row r="223" spans="1:9" x14ac:dyDescent="0.35">
      <c r="A223" s="7">
        <v>33</v>
      </c>
      <c r="B223" s="6" t="s">
        <v>238</v>
      </c>
      <c r="C223" s="7" t="s">
        <v>90</v>
      </c>
      <c r="D223" s="7"/>
      <c r="E223" s="7">
        <v>2</v>
      </c>
      <c r="F223" s="13">
        <f t="shared" si="20"/>
        <v>4.7619047619047623E-3</v>
      </c>
      <c r="G223" s="18">
        <v>5</v>
      </c>
      <c r="H223" s="15">
        <f t="shared" si="21"/>
        <v>9.5238095238095249E-4</v>
      </c>
      <c r="I223" s="17"/>
    </row>
    <row r="224" spans="1:9" x14ac:dyDescent="0.35">
      <c r="A224" s="7">
        <v>34</v>
      </c>
      <c r="B224" s="6" t="s">
        <v>239</v>
      </c>
      <c r="C224" s="7" t="s">
        <v>90</v>
      </c>
      <c r="D224" s="7"/>
      <c r="E224" s="7">
        <v>1</v>
      </c>
      <c r="F224" s="13">
        <f t="shared" si="20"/>
        <v>2.3809523809523812E-3</v>
      </c>
      <c r="G224" s="18">
        <v>5</v>
      </c>
      <c r="H224" s="15">
        <f t="shared" si="21"/>
        <v>4.7619047619047624E-4</v>
      </c>
      <c r="I224" s="17"/>
    </row>
    <row r="225" spans="1:9" x14ac:dyDescent="0.35">
      <c r="A225" s="7">
        <v>35</v>
      </c>
      <c r="B225" s="6" t="s">
        <v>240</v>
      </c>
      <c r="C225" s="7" t="s">
        <v>90</v>
      </c>
      <c r="D225" s="7"/>
      <c r="E225" s="7">
        <v>2</v>
      </c>
      <c r="F225" s="13">
        <f t="shared" si="20"/>
        <v>4.7619047619047623E-3</v>
      </c>
      <c r="G225" s="18">
        <v>5</v>
      </c>
      <c r="H225" s="15">
        <f t="shared" si="21"/>
        <v>9.5238095238095249E-4</v>
      </c>
      <c r="I225" s="17"/>
    </row>
    <row r="226" spans="1:9" x14ac:dyDescent="0.35">
      <c r="A226" s="7">
        <v>36</v>
      </c>
      <c r="B226" s="6" t="s">
        <v>241</v>
      </c>
      <c r="C226" s="7" t="s">
        <v>85</v>
      </c>
      <c r="D226" s="7"/>
      <c r="E226" s="7">
        <v>4</v>
      </c>
      <c r="F226" s="13">
        <f t="shared" si="20"/>
        <v>9.5238095238095247E-3</v>
      </c>
      <c r="G226" s="18">
        <v>5</v>
      </c>
      <c r="H226" s="15">
        <f t="shared" si="21"/>
        <v>1.904761904761905E-3</v>
      </c>
      <c r="I226" s="17"/>
    </row>
    <row r="227" spans="1:9" x14ac:dyDescent="0.35">
      <c r="A227" s="7">
        <v>37</v>
      </c>
      <c r="B227" s="6" t="s">
        <v>161</v>
      </c>
      <c r="C227" s="7" t="s">
        <v>81</v>
      </c>
      <c r="D227" s="7"/>
      <c r="E227" s="7">
        <v>1</v>
      </c>
      <c r="F227" s="13">
        <f t="shared" si="20"/>
        <v>2.3809523809523812E-3</v>
      </c>
      <c r="G227" s="18">
        <v>5</v>
      </c>
      <c r="H227" s="15">
        <f t="shared" si="21"/>
        <v>4.7619047619047624E-4</v>
      </c>
      <c r="I227" s="17"/>
    </row>
    <row r="228" spans="1:9" x14ac:dyDescent="0.35">
      <c r="A228" s="7">
        <v>38</v>
      </c>
      <c r="B228" s="6" t="s">
        <v>162</v>
      </c>
      <c r="C228" s="7" t="s">
        <v>90</v>
      </c>
      <c r="D228" s="7"/>
      <c r="E228" s="7">
        <v>1</v>
      </c>
      <c r="F228" s="13">
        <f t="shared" si="20"/>
        <v>2.3809523809523812E-3</v>
      </c>
      <c r="G228" s="18">
        <v>5</v>
      </c>
      <c r="H228" s="15">
        <f t="shared" si="21"/>
        <v>4.7619047619047624E-4</v>
      </c>
      <c r="I228" s="17"/>
    </row>
    <row r="229" spans="1:9" x14ac:dyDescent="0.35">
      <c r="A229" s="7">
        <v>39</v>
      </c>
      <c r="B229" s="22" t="s">
        <v>242</v>
      </c>
      <c r="C229" s="7" t="s">
        <v>90</v>
      </c>
      <c r="D229" s="7"/>
      <c r="E229" s="7">
        <v>1</v>
      </c>
      <c r="F229" s="13">
        <f t="shared" si="20"/>
        <v>2.3809523809523812E-3</v>
      </c>
      <c r="G229" s="18">
        <v>5</v>
      </c>
      <c r="H229" s="15">
        <f t="shared" si="21"/>
        <v>4.7619047619047624E-4</v>
      </c>
      <c r="I229" s="17"/>
    </row>
    <row r="230" spans="1:9" x14ac:dyDescent="0.35">
      <c r="A230" s="7">
        <v>40</v>
      </c>
      <c r="B230" s="6" t="s">
        <v>243</v>
      </c>
      <c r="C230" s="7" t="s">
        <v>90</v>
      </c>
      <c r="D230" s="7"/>
      <c r="E230" s="7">
        <v>1</v>
      </c>
      <c r="F230" s="13">
        <f t="shared" si="20"/>
        <v>2.3809523809523812E-3</v>
      </c>
      <c r="G230" s="18">
        <v>5</v>
      </c>
      <c r="H230" s="15">
        <f t="shared" si="21"/>
        <v>4.7619047619047624E-4</v>
      </c>
      <c r="I230" s="17"/>
    </row>
    <row r="231" spans="1:9" x14ac:dyDescent="0.35">
      <c r="A231" s="7">
        <v>41</v>
      </c>
      <c r="B231" s="6" t="s">
        <v>163</v>
      </c>
      <c r="C231" s="7" t="s">
        <v>90</v>
      </c>
      <c r="D231" s="7"/>
      <c r="E231" s="7">
        <v>1</v>
      </c>
      <c r="F231" s="13">
        <f t="shared" si="20"/>
        <v>2.3809523809523812E-3</v>
      </c>
      <c r="G231" s="18">
        <v>5</v>
      </c>
      <c r="H231" s="15">
        <f t="shared" si="21"/>
        <v>4.7619047619047624E-4</v>
      </c>
      <c r="I231" s="17"/>
    </row>
    <row r="232" spans="1:9" x14ac:dyDescent="0.35">
      <c r="A232" s="7">
        <v>42</v>
      </c>
      <c r="B232" s="6" t="s">
        <v>244</v>
      </c>
      <c r="C232" s="7" t="s">
        <v>90</v>
      </c>
      <c r="D232" s="7"/>
      <c r="E232" s="7">
        <v>10</v>
      </c>
      <c r="F232" s="13">
        <f t="shared" si="20"/>
        <v>2.3809523809523808E-2</v>
      </c>
      <c r="G232" s="18">
        <v>5</v>
      </c>
      <c r="H232" s="15">
        <f t="shared" si="21"/>
        <v>4.7619047619047615E-3</v>
      </c>
      <c r="I232" s="17"/>
    </row>
    <row r="233" spans="1:9" x14ac:dyDescent="0.35">
      <c r="A233" s="7">
        <v>43</v>
      </c>
      <c r="B233" s="6" t="s">
        <v>245</v>
      </c>
      <c r="C233" s="7" t="s">
        <v>90</v>
      </c>
      <c r="D233" s="7"/>
      <c r="E233" s="7">
        <v>1</v>
      </c>
      <c r="F233" s="13">
        <f t="shared" si="20"/>
        <v>2.3809523809523812E-3</v>
      </c>
      <c r="G233" s="18">
        <v>5</v>
      </c>
      <c r="H233" s="15">
        <f t="shared" si="21"/>
        <v>4.7619047619047624E-4</v>
      </c>
      <c r="I233" s="17"/>
    </row>
    <row r="234" spans="1:9" ht="30" x14ac:dyDescent="0.35">
      <c r="A234" s="4" t="s">
        <v>246</v>
      </c>
      <c r="B234" s="5" t="s">
        <v>247</v>
      </c>
      <c r="C234" s="194" t="s">
        <v>248</v>
      </c>
      <c r="D234" s="194"/>
      <c r="E234" s="194"/>
      <c r="F234" s="194"/>
      <c r="G234" s="194"/>
      <c r="H234" s="194"/>
      <c r="I234" s="194"/>
    </row>
    <row r="235" spans="1:9" x14ac:dyDescent="0.35">
      <c r="A235" s="7">
        <v>1</v>
      </c>
      <c r="B235" s="6" t="s">
        <v>249</v>
      </c>
      <c r="C235" s="27" t="s">
        <v>81</v>
      </c>
      <c r="D235" s="27">
        <v>5</v>
      </c>
      <c r="E235" s="27"/>
      <c r="F235" s="28">
        <f>D235/30</f>
        <v>0.16666666666666666</v>
      </c>
      <c r="G235" s="18">
        <v>3</v>
      </c>
      <c r="H235" s="15">
        <f>F235/G235</f>
        <v>5.5555555555555552E-2</v>
      </c>
      <c r="I235" s="17"/>
    </row>
    <row r="236" spans="1:9" x14ac:dyDescent="0.35">
      <c r="A236" s="7">
        <v>2</v>
      </c>
      <c r="B236" s="6" t="s">
        <v>250</v>
      </c>
      <c r="C236" s="7" t="s">
        <v>81</v>
      </c>
      <c r="D236" s="7">
        <v>5</v>
      </c>
      <c r="E236" s="7"/>
      <c r="F236" s="28">
        <f t="shared" ref="F236:F267" si="22">D236/30</f>
        <v>0.16666666666666666</v>
      </c>
      <c r="G236" s="18">
        <v>3</v>
      </c>
      <c r="H236" s="15">
        <f t="shared" ref="H236:H267" si="23">F236/G236</f>
        <v>5.5555555555555552E-2</v>
      </c>
      <c r="I236" s="17"/>
    </row>
    <row r="237" spans="1:9" x14ac:dyDescent="0.35">
      <c r="A237" s="7">
        <v>3</v>
      </c>
      <c r="B237" s="6" t="s">
        <v>251</v>
      </c>
      <c r="C237" s="7" t="s">
        <v>81</v>
      </c>
      <c r="D237" s="7">
        <v>5</v>
      </c>
      <c r="E237" s="7"/>
      <c r="F237" s="28">
        <f t="shared" si="22"/>
        <v>0.16666666666666666</v>
      </c>
      <c r="G237" s="18">
        <v>3</v>
      </c>
      <c r="H237" s="15">
        <f t="shared" si="23"/>
        <v>5.5555555555555552E-2</v>
      </c>
      <c r="I237" s="17"/>
    </row>
    <row r="238" spans="1:9" x14ac:dyDescent="0.35">
      <c r="A238" s="7">
        <v>4</v>
      </c>
      <c r="B238" s="6" t="s">
        <v>252</v>
      </c>
      <c r="C238" s="7" t="s">
        <v>81</v>
      </c>
      <c r="D238" s="7">
        <v>10</v>
      </c>
      <c r="E238" s="7"/>
      <c r="F238" s="28">
        <f t="shared" si="22"/>
        <v>0.33333333333333331</v>
      </c>
      <c r="G238" s="18">
        <v>3</v>
      </c>
      <c r="H238" s="15">
        <f t="shared" si="23"/>
        <v>0.1111111111111111</v>
      </c>
      <c r="I238" s="17"/>
    </row>
    <row r="239" spans="1:9" x14ac:dyDescent="0.35">
      <c r="A239" s="7">
        <v>5</v>
      </c>
      <c r="B239" s="6" t="s">
        <v>253</v>
      </c>
      <c r="C239" s="7" t="s">
        <v>81</v>
      </c>
      <c r="D239" s="7">
        <v>5</v>
      </c>
      <c r="E239" s="7"/>
      <c r="F239" s="28">
        <f t="shared" si="22"/>
        <v>0.16666666666666666</v>
      </c>
      <c r="G239" s="18">
        <v>3</v>
      </c>
      <c r="H239" s="15">
        <f t="shared" si="23"/>
        <v>5.5555555555555552E-2</v>
      </c>
      <c r="I239" s="17"/>
    </row>
    <row r="240" spans="1:9" x14ac:dyDescent="0.35">
      <c r="A240" s="7">
        <v>6</v>
      </c>
      <c r="B240" s="6" t="s">
        <v>254</v>
      </c>
      <c r="C240" s="7" t="s">
        <v>81</v>
      </c>
      <c r="D240" s="7">
        <v>5</v>
      </c>
      <c r="E240" s="7"/>
      <c r="F240" s="28">
        <f t="shared" si="22"/>
        <v>0.16666666666666666</v>
      </c>
      <c r="G240" s="18">
        <v>3</v>
      </c>
      <c r="H240" s="15">
        <f t="shared" si="23"/>
        <v>5.5555555555555552E-2</v>
      </c>
      <c r="I240" s="17"/>
    </row>
    <row r="241" spans="1:9" x14ac:dyDescent="0.35">
      <c r="A241" s="7">
        <v>7</v>
      </c>
      <c r="B241" s="6" t="s">
        <v>255</v>
      </c>
      <c r="C241" s="7" t="s">
        <v>81</v>
      </c>
      <c r="D241" s="7">
        <v>5</v>
      </c>
      <c r="E241" s="7"/>
      <c r="F241" s="28">
        <f t="shared" si="22"/>
        <v>0.16666666666666666</v>
      </c>
      <c r="G241" s="18">
        <v>3</v>
      </c>
      <c r="H241" s="15">
        <f t="shared" si="23"/>
        <v>5.5555555555555552E-2</v>
      </c>
      <c r="I241" s="17"/>
    </row>
    <row r="242" spans="1:9" x14ac:dyDescent="0.35">
      <c r="A242" s="7">
        <v>8</v>
      </c>
      <c r="B242" s="6" t="s">
        <v>256</v>
      </c>
      <c r="C242" s="7" t="s">
        <v>81</v>
      </c>
      <c r="D242" s="7">
        <v>5</v>
      </c>
      <c r="E242" s="7"/>
      <c r="F242" s="28">
        <f t="shared" si="22"/>
        <v>0.16666666666666666</v>
      </c>
      <c r="G242" s="18">
        <v>3</v>
      </c>
      <c r="H242" s="15">
        <f t="shared" si="23"/>
        <v>5.5555555555555552E-2</v>
      </c>
      <c r="I242" s="17"/>
    </row>
    <row r="243" spans="1:9" x14ac:dyDescent="0.35">
      <c r="A243" s="7">
        <v>9</v>
      </c>
      <c r="B243" s="6" t="s">
        <v>257</v>
      </c>
      <c r="C243" s="7" t="s">
        <v>81</v>
      </c>
      <c r="D243" s="7">
        <v>5</v>
      </c>
      <c r="E243" s="7"/>
      <c r="F243" s="28">
        <f t="shared" si="22"/>
        <v>0.16666666666666666</v>
      </c>
      <c r="G243" s="18">
        <v>3</v>
      </c>
      <c r="H243" s="15">
        <f t="shared" si="23"/>
        <v>5.5555555555555552E-2</v>
      </c>
      <c r="I243" s="17"/>
    </row>
    <row r="244" spans="1:9" x14ac:dyDescent="0.35">
      <c r="A244" s="7">
        <v>10</v>
      </c>
      <c r="B244" s="6" t="s">
        <v>258</v>
      </c>
      <c r="C244" s="7" t="s">
        <v>81</v>
      </c>
      <c r="D244" s="7">
        <v>5</v>
      </c>
      <c r="E244" s="7"/>
      <c r="F244" s="28">
        <f t="shared" si="22"/>
        <v>0.16666666666666666</v>
      </c>
      <c r="G244" s="18">
        <v>3</v>
      </c>
      <c r="H244" s="15">
        <f t="shared" si="23"/>
        <v>5.5555555555555552E-2</v>
      </c>
      <c r="I244" s="17"/>
    </row>
    <row r="245" spans="1:9" x14ac:dyDescent="0.35">
      <c r="A245" s="7">
        <v>11</v>
      </c>
      <c r="B245" s="23" t="s">
        <v>259</v>
      </c>
      <c r="C245" s="7" t="s">
        <v>81</v>
      </c>
      <c r="D245" s="7">
        <v>5</v>
      </c>
      <c r="E245" s="7"/>
      <c r="F245" s="28">
        <f t="shared" si="22"/>
        <v>0.16666666666666666</v>
      </c>
      <c r="G245" s="18">
        <v>3</v>
      </c>
      <c r="H245" s="15">
        <f t="shared" si="23"/>
        <v>5.5555555555555552E-2</v>
      </c>
      <c r="I245" s="17"/>
    </row>
    <row r="246" spans="1:9" x14ac:dyDescent="0.35">
      <c r="A246" s="7">
        <v>12</v>
      </c>
      <c r="B246" s="23" t="s">
        <v>260</v>
      </c>
      <c r="C246" s="7" t="s">
        <v>81</v>
      </c>
      <c r="D246" s="7">
        <v>5</v>
      </c>
      <c r="E246" s="24"/>
      <c r="F246" s="28">
        <f t="shared" si="22"/>
        <v>0.16666666666666666</v>
      </c>
      <c r="G246" s="18">
        <v>3</v>
      </c>
      <c r="H246" s="15">
        <f t="shared" si="23"/>
        <v>5.5555555555555552E-2</v>
      </c>
      <c r="I246" s="17"/>
    </row>
    <row r="247" spans="1:9" x14ac:dyDescent="0.35">
      <c r="A247" s="7">
        <v>13</v>
      </c>
      <c r="B247" s="23" t="s">
        <v>261</v>
      </c>
      <c r="C247" s="7" t="s">
        <v>81</v>
      </c>
      <c r="D247" s="7">
        <v>5</v>
      </c>
      <c r="E247" s="24"/>
      <c r="F247" s="28">
        <f t="shared" si="22"/>
        <v>0.16666666666666666</v>
      </c>
      <c r="G247" s="18">
        <v>3</v>
      </c>
      <c r="H247" s="15">
        <f t="shared" si="23"/>
        <v>5.5555555555555552E-2</v>
      </c>
      <c r="I247" s="17"/>
    </row>
    <row r="248" spans="1:9" ht="31" x14ac:dyDescent="0.35">
      <c r="A248" s="7">
        <v>14</v>
      </c>
      <c r="B248" s="23" t="s">
        <v>262</v>
      </c>
      <c r="C248" s="7" t="s">
        <v>81</v>
      </c>
      <c r="D248" s="7">
        <v>5</v>
      </c>
      <c r="E248" s="24"/>
      <c r="F248" s="28">
        <f t="shared" si="22"/>
        <v>0.16666666666666666</v>
      </c>
      <c r="G248" s="18">
        <v>3</v>
      </c>
      <c r="H248" s="15">
        <f t="shared" si="23"/>
        <v>5.5555555555555552E-2</v>
      </c>
      <c r="I248" s="17"/>
    </row>
    <row r="249" spans="1:9" ht="31" x14ac:dyDescent="0.35">
      <c r="A249" s="7">
        <v>15</v>
      </c>
      <c r="B249" s="23" t="s">
        <v>263</v>
      </c>
      <c r="C249" s="7" t="s">
        <v>81</v>
      </c>
      <c r="D249" s="7">
        <v>5</v>
      </c>
      <c r="E249" s="24"/>
      <c r="F249" s="28">
        <f t="shared" si="22"/>
        <v>0.16666666666666666</v>
      </c>
      <c r="G249" s="18">
        <v>3</v>
      </c>
      <c r="H249" s="15">
        <f t="shared" si="23"/>
        <v>5.5555555555555552E-2</v>
      </c>
      <c r="I249" s="17"/>
    </row>
    <row r="250" spans="1:9" ht="31" x14ac:dyDescent="0.35">
      <c r="A250" s="7">
        <v>16</v>
      </c>
      <c r="B250" s="23" t="s">
        <v>264</v>
      </c>
      <c r="C250" s="7" t="s">
        <v>81</v>
      </c>
      <c r="D250" s="7">
        <v>3</v>
      </c>
      <c r="E250" s="24"/>
      <c r="F250" s="28">
        <f t="shared" si="22"/>
        <v>0.1</v>
      </c>
      <c r="G250" s="18">
        <v>3</v>
      </c>
      <c r="H250" s="15">
        <f t="shared" si="23"/>
        <v>3.3333333333333333E-2</v>
      </c>
      <c r="I250" s="17"/>
    </row>
    <row r="251" spans="1:9" x14ac:dyDescent="0.35">
      <c r="A251" s="7">
        <v>17</v>
      </c>
      <c r="B251" s="23" t="s">
        <v>265</v>
      </c>
      <c r="C251" s="7" t="s">
        <v>81</v>
      </c>
      <c r="D251" s="7">
        <v>5</v>
      </c>
      <c r="E251" s="24"/>
      <c r="F251" s="28">
        <f t="shared" si="22"/>
        <v>0.16666666666666666</v>
      </c>
      <c r="G251" s="18">
        <v>3</v>
      </c>
      <c r="H251" s="15">
        <f t="shared" si="23"/>
        <v>5.5555555555555552E-2</v>
      </c>
      <c r="I251" s="17"/>
    </row>
    <row r="252" spans="1:9" x14ac:dyDescent="0.35">
      <c r="A252" s="7">
        <v>18</v>
      </c>
      <c r="B252" s="23" t="s">
        <v>266</v>
      </c>
      <c r="C252" s="7" t="s">
        <v>81</v>
      </c>
      <c r="D252" s="7">
        <v>5</v>
      </c>
      <c r="E252" s="24"/>
      <c r="F252" s="28">
        <f t="shared" si="22"/>
        <v>0.16666666666666666</v>
      </c>
      <c r="G252" s="18">
        <v>3</v>
      </c>
      <c r="H252" s="15">
        <f t="shared" si="23"/>
        <v>5.5555555555555552E-2</v>
      </c>
      <c r="I252" s="17"/>
    </row>
    <row r="253" spans="1:9" x14ac:dyDescent="0.35">
      <c r="A253" s="7">
        <v>19</v>
      </c>
      <c r="B253" s="23" t="s">
        <v>267</v>
      </c>
      <c r="C253" s="7" t="s">
        <v>81</v>
      </c>
      <c r="D253" s="7">
        <v>5</v>
      </c>
      <c r="E253" s="24"/>
      <c r="F253" s="28">
        <f t="shared" si="22"/>
        <v>0.16666666666666666</v>
      </c>
      <c r="G253" s="18">
        <v>3</v>
      </c>
      <c r="H253" s="15">
        <f t="shared" si="23"/>
        <v>5.5555555555555552E-2</v>
      </c>
      <c r="I253" s="17"/>
    </row>
    <row r="254" spans="1:9" x14ac:dyDescent="0.35">
      <c r="A254" s="7">
        <v>20</v>
      </c>
      <c r="B254" s="23" t="s">
        <v>268</v>
      </c>
      <c r="C254" s="7" t="s">
        <v>81</v>
      </c>
      <c r="D254" s="7">
        <v>5</v>
      </c>
      <c r="E254" s="24"/>
      <c r="F254" s="28">
        <f t="shared" si="22"/>
        <v>0.16666666666666666</v>
      </c>
      <c r="G254" s="18">
        <v>3</v>
      </c>
      <c r="H254" s="15">
        <f t="shared" si="23"/>
        <v>5.5555555555555552E-2</v>
      </c>
      <c r="I254" s="17"/>
    </row>
    <row r="255" spans="1:9" x14ac:dyDescent="0.35">
      <c r="A255" s="7">
        <v>21</v>
      </c>
      <c r="B255" s="23" t="s">
        <v>269</v>
      </c>
      <c r="C255" s="7" t="s">
        <v>81</v>
      </c>
      <c r="D255" s="7">
        <v>5</v>
      </c>
      <c r="E255" s="24"/>
      <c r="F255" s="28">
        <f t="shared" si="22"/>
        <v>0.16666666666666666</v>
      </c>
      <c r="G255" s="18">
        <v>3</v>
      </c>
      <c r="H255" s="15">
        <f t="shared" si="23"/>
        <v>5.5555555555555552E-2</v>
      </c>
      <c r="I255" s="17"/>
    </row>
    <row r="256" spans="1:9" x14ac:dyDescent="0.35">
      <c r="A256" s="7">
        <v>22</v>
      </c>
      <c r="B256" s="23" t="s">
        <v>270</v>
      </c>
      <c r="C256" s="7" t="s">
        <v>81</v>
      </c>
      <c r="D256" s="7">
        <v>5</v>
      </c>
      <c r="E256" s="24"/>
      <c r="F256" s="28">
        <f t="shared" si="22"/>
        <v>0.16666666666666666</v>
      </c>
      <c r="G256" s="18">
        <v>3</v>
      </c>
      <c r="H256" s="15">
        <f t="shared" si="23"/>
        <v>5.5555555555555552E-2</v>
      </c>
      <c r="I256" s="17"/>
    </row>
    <row r="257" spans="1:9" x14ac:dyDescent="0.35">
      <c r="A257" s="7">
        <v>23</v>
      </c>
      <c r="B257" s="23" t="s">
        <v>271</v>
      </c>
      <c r="C257" s="7" t="s">
        <v>81</v>
      </c>
      <c r="D257" s="7">
        <v>5</v>
      </c>
      <c r="E257" s="24"/>
      <c r="F257" s="28">
        <f t="shared" si="22"/>
        <v>0.16666666666666666</v>
      </c>
      <c r="G257" s="18">
        <v>3</v>
      </c>
      <c r="H257" s="15">
        <f t="shared" si="23"/>
        <v>5.5555555555555552E-2</v>
      </c>
      <c r="I257" s="17"/>
    </row>
    <row r="258" spans="1:9" x14ac:dyDescent="0.35">
      <c r="A258" s="7">
        <v>24</v>
      </c>
      <c r="B258" s="23" t="s">
        <v>272</v>
      </c>
      <c r="C258" s="7" t="s">
        <v>81</v>
      </c>
      <c r="D258" s="7">
        <v>5</v>
      </c>
      <c r="E258" s="24"/>
      <c r="F258" s="28">
        <f t="shared" si="22"/>
        <v>0.16666666666666666</v>
      </c>
      <c r="G258" s="18">
        <v>3</v>
      </c>
      <c r="H258" s="15">
        <f t="shared" si="23"/>
        <v>5.5555555555555552E-2</v>
      </c>
      <c r="I258" s="17"/>
    </row>
    <row r="259" spans="1:9" x14ac:dyDescent="0.35">
      <c r="A259" s="7">
        <v>25</v>
      </c>
      <c r="B259" s="23" t="s">
        <v>273</v>
      </c>
      <c r="C259" s="7" t="s">
        <v>81</v>
      </c>
      <c r="D259" s="7">
        <v>5</v>
      </c>
      <c r="E259" s="24"/>
      <c r="F259" s="28">
        <f t="shared" si="22"/>
        <v>0.16666666666666666</v>
      </c>
      <c r="G259" s="18">
        <v>3</v>
      </c>
      <c r="H259" s="15">
        <f t="shared" si="23"/>
        <v>5.5555555555555552E-2</v>
      </c>
      <c r="I259" s="17"/>
    </row>
    <row r="260" spans="1:9" x14ac:dyDescent="0.35">
      <c r="A260" s="7">
        <v>26</v>
      </c>
      <c r="B260" s="23" t="s">
        <v>274</v>
      </c>
      <c r="C260" s="7" t="s">
        <v>81</v>
      </c>
      <c r="D260" s="7">
        <v>5</v>
      </c>
      <c r="E260" s="24"/>
      <c r="F260" s="28">
        <f t="shared" si="22"/>
        <v>0.16666666666666666</v>
      </c>
      <c r="G260" s="18">
        <v>3</v>
      </c>
      <c r="H260" s="15">
        <f t="shared" si="23"/>
        <v>5.5555555555555552E-2</v>
      </c>
      <c r="I260" s="17"/>
    </row>
    <row r="261" spans="1:9" x14ac:dyDescent="0.35">
      <c r="A261" s="7">
        <v>27</v>
      </c>
      <c r="B261" s="23" t="s">
        <v>275</v>
      </c>
      <c r="C261" s="7" t="s">
        <v>81</v>
      </c>
      <c r="D261" s="7">
        <v>5</v>
      </c>
      <c r="E261" s="24"/>
      <c r="F261" s="28">
        <f t="shared" si="22"/>
        <v>0.16666666666666666</v>
      </c>
      <c r="G261" s="18">
        <v>3</v>
      </c>
      <c r="H261" s="15">
        <f t="shared" si="23"/>
        <v>5.5555555555555552E-2</v>
      </c>
      <c r="I261" s="17"/>
    </row>
    <row r="262" spans="1:9" ht="31" x14ac:dyDescent="0.35">
      <c r="A262" s="7">
        <v>28</v>
      </c>
      <c r="B262" s="23" t="s">
        <v>276</v>
      </c>
      <c r="C262" s="7" t="s">
        <v>81</v>
      </c>
      <c r="D262" s="7">
        <v>5</v>
      </c>
      <c r="E262" s="24"/>
      <c r="F262" s="28">
        <f t="shared" si="22"/>
        <v>0.16666666666666666</v>
      </c>
      <c r="G262" s="18">
        <v>3</v>
      </c>
      <c r="H262" s="15">
        <f t="shared" si="23"/>
        <v>5.5555555555555552E-2</v>
      </c>
      <c r="I262" s="17"/>
    </row>
    <row r="263" spans="1:9" x14ac:dyDescent="0.35">
      <c r="A263" s="7">
        <v>29</v>
      </c>
      <c r="B263" s="23" t="s">
        <v>277</v>
      </c>
      <c r="C263" s="7" t="s">
        <v>81</v>
      </c>
      <c r="D263" s="7">
        <v>5</v>
      </c>
      <c r="E263" s="24"/>
      <c r="F263" s="28">
        <f t="shared" si="22"/>
        <v>0.16666666666666666</v>
      </c>
      <c r="G263" s="18">
        <v>3</v>
      </c>
      <c r="H263" s="15">
        <f t="shared" si="23"/>
        <v>5.5555555555555552E-2</v>
      </c>
      <c r="I263" s="17"/>
    </row>
    <row r="264" spans="1:9" ht="31" x14ac:dyDescent="0.35">
      <c r="A264" s="7">
        <v>30</v>
      </c>
      <c r="B264" s="23" t="s">
        <v>278</v>
      </c>
      <c r="C264" s="7" t="s">
        <v>81</v>
      </c>
      <c r="D264" s="7">
        <v>5</v>
      </c>
      <c r="E264" s="24"/>
      <c r="F264" s="28">
        <f t="shared" si="22"/>
        <v>0.16666666666666666</v>
      </c>
      <c r="G264" s="18">
        <v>3</v>
      </c>
      <c r="H264" s="15">
        <f t="shared" si="23"/>
        <v>5.5555555555555552E-2</v>
      </c>
      <c r="I264" s="17"/>
    </row>
    <row r="265" spans="1:9" x14ac:dyDescent="0.35">
      <c r="A265" s="7">
        <v>31</v>
      </c>
      <c r="B265" s="23" t="s">
        <v>279</v>
      </c>
      <c r="C265" s="7" t="s">
        <v>81</v>
      </c>
      <c r="D265" s="7">
        <v>3</v>
      </c>
      <c r="E265" s="24"/>
      <c r="F265" s="28">
        <f t="shared" si="22"/>
        <v>0.1</v>
      </c>
      <c r="G265" s="18">
        <v>3</v>
      </c>
      <c r="H265" s="15">
        <f t="shared" si="23"/>
        <v>3.3333333333333333E-2</v>
      </c>
      <c r="I265" s="17"/>
    </row>
    <row r="266" spans="1:9" x14ac:dyDescent="0.35">
      <c r="A266" s="7">
        <v>32</v>
      </c>
      <c r="B266" s="23" t="s">
        <v>280</v>
      </c>
      <c r="C266" s="7" t="s">
        <v>81</v>
      </c>
      <c r="D266" s="7">
        <v>5</v>
      </c>
      <c r="E266" s="24"/>
      <c r="F266" s="28">
        <f t="shared" si="22"/>
        <v>0.16666666666666666</v>
      </c>
      <c r="G266" s="18">
        <v>3</v>
      </c>
      <c r="H266" s="15">
        <f t="shared" si="23"/>
        <v>5.5555555555555552E-2</v>
      </c>
      <c r="I266" s="17"/>
    </row>
    <row r="267" spans="1:9" ht="31" x14ac:dyDescent="0.35">
      <c r="A267" s="7">
        <v>33</v>
      </c>
      <c r="B267" s="23" t="s">
        <v>281</v>
      </c>
      <c r="C267" s="7" t="s">
        <v>81</v>
      </c>
      <c r="D267" s="7">
        <v>10</v>
      </c>
      <c r="E267" s="24"/>
      <c r="F267" s="28">
        <f t="shared" si="22"/>
        <v>0.33333333333333331</v>
      </c>
      <c r="G267" s="18">
        <v>3</v>
      </c>
      <c r="H267" s="15">
        <f t="shared" si="23"/>
        <v>0.1111111111111111</v>
      </c>
      <c r="I267" s="17"/>
    </row>
  </sheetData>
  <mergeCells count="7">
    <mergeCell ref="A1:I1"/>
    <mergeCell ref="C53:I53"/>
    <mergeCell ref="C234:I234"/>
    <mergeCell ref="C67:I67"/>
    <mergeCell ref="A2:I2"/>
    <mergeCell ref="A3:I3"/>
    <mergeCell ref="A4:I4"/>
  </mergeCells>
  <conditionalFormatting sqref="F6:I6">
    <cfRule type="containsText" dxfId="5" priority="1" operator="containsText" text="TT">
      <formula>NOT(ISERROR(SEARCH("TT",F6)))</formula>
    </cfRule>
  </conditionalFormatting>
  <conditionalFormatting sqref="G7:I7">
    <cfRule type="containsText" dxfId="4" priority="2" operator="containsText" text="TT">
      <formula>NOT(ISERROR(SEARCH("TT",G7)))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01"/>
  <sheetViews>
    <sheetView workbookViewId="0">
      <selection activeCell="M9" sqref="M9"/>
    </sheetView>
  </sheetViews>
  <sheetFormatPr defaultRowHeight="16.5" x14ac:dyDescent="0.35"/>
  <cols>
    <col min="1" max="1" width="6.26953125" style="30" customWidth="1"/>
    <col min="2" max="2" width="39.1796875" style="29" customWidth="1"/>
    <col min="3" max="3" width="9.1796875" style="29" customWidth="1"/>
    <col min="4" max="4" width="12.1796875" style="29" customWidth="1"/>
    <col min="5" max="5" width="13.54296875" style="29" customWidth="1"/>
    <col min="6" max="6" width="10.54296875" style="29" customWidth="1"/>
    <col min="7" max="7" width="14.54296875" style="29" customWidth="1"/>
    <col min="8" max="8" width="14.81640625" style="31" customWidth="1"/>
    <col min="9" max="104" width="9.1796875" style="31"/>
    <col min="105" max="254" width="9.1796875" style="29"/>
    <col min="255" max="255" width="5.1796875" style="29" customWidth="1"/>
    <col min="256" max="256" width="45.1796875" style="29" customWidth="1"/>
    <col min="257" max="257" width="15.54296875" style="29" customWidth="1"/>
    <col min="258" max="258" width="9.1796875" style="29"/>
    <col min="259" max="259" width="16.81640625" style="29" customWidth="1"/>
    <col min="260" max="262" width="0" style="29" hidden="1" customWidth="1"/>
    <col min="263" max="263" width="28.1796875" style="29" customWidth="1"/>
    <col min="264" max="510" width="9.1796875" style="29"/>
    <col min="511" max="511" width="5.1796875" style="29" customWidth="1"/>
    <col min="512" max="512" width="45.1796875" style="29" customWidth="1"/>
    <col min="513" max="513" width="15.54296875" style="29" customWidth="1"/>
    <col min="514" max="514" width="9.1796875" style="29"/>
    <col min="515" max="515" width="16.81640625" style="29" customWidth="1"/>
    <col min="516" max="518" width="0" style="29" hidden="1" customWidth="1"/>
    <col min="519" max="519" width="28.1796875" style="29" customWidth="1"/>
    <col min="520" max="766" width="9.1796875" style="29"/>
    <col min="767" max="767" width="5.1796875" style="29" customWidth="1"/>
    <col min="768" max="768" width="45.1796875" style="29" customWidth="1"/>
    <col min="769" max="769" width="15.54296875" style="29" customWidth="1"/>
    <col min="770" max="770" width="9.1796875" style="29"/>
    <col min="771" max="771" width="16.81640625" style="29" customWidth="1"/>
    <col min="772" max="774" width="0" style="29" hidden="1" customWidth="1"/>
    <col min="775" max="775" width="28.1796875" style="29" customWidth="1"/>
    <col min="776" max="1022" width="9.1796875" style="29"/>
    <col min="1023" max="1023" width="5.1796875" style="29" customWidth="1"/>
    <col min="1024" max="1024" width="45.1796875" style="29" customWidth="1"/>
    <col min="1025" max="1025" width="15.54296875" style="29" customWidth="1"/>
    <col min="1026" max="1026" width="9.1796875" style="29"/>
    <col min="1027" max="1027" width="16.81640625" style="29" customWidth="1"/>
    <col min="1028" max="1030" width="0" style="29" hidden="1" customWidth="1"/>
    <col min="1031" max="1031" width="28.1796875" style="29" customWidth="1"/>
    <col min="1032" max="1278" width="9.1796875" style="29"/>
    <col min="1279" max="1279" width="5.1796875" style="29" customWidth="1"/>
    <col min="1280" max="1280" width="45.1796875" style="29" customWidth="1"/>
    <col min="1281" max="1281" width="15.54296875" style="29" customWidth="1"/>
    <col min="1282" max="1282" width="9.1796875" style="29"/>
    <col min="1283" max="1283" width="16.81640625" style="29" customWidth="1"/>
    <col min="1284" max="1286" width="0" style="29" hidden="1" customWidth="1"/>
    <col min="1287" max="1287" width="28.1796875" style="29" customWidth="1"/>
    <col min="1288" max="1534" width="9.1796875" style="29"/>
    <col min="1535" max="1535" width="5.1796875" style="29" customWidth="1"/>
    <col min="1536" max="1536" width="45.1796875" style="29" customWidth="1"/>
    <col min="1537" max="1537" width="15.54296875" style="29" customWidth="1"/>
    <col min="1538" max="1538" width="9.1796875" style="29"/>
    <col min="1539" max="1539" width="16.81640625" style="29" customWidth="1"/>
    <col min="1540" max="1542" width="0" style="29" hidden="1" customWidth="1"/>
    <col min="1543" max="1543" width="28.1796875" style="29" customWidth="1"/>
    <col min="1544" max="1790" width="9.1796875" style="29"/>
    <col min="1791" max="1791" width="5.1796875" style="29" customWidth="1"/>
    <col min="1792" max="1792" width="45.1796875" style="29" customWidth="1"/>
    <col min="1793" max="1793" width="15.54296875" style="29" customWidth="1"/>
    <col min="1794" max="1794" width="9.1796875" style="29"/>
    <col min="1795" max="1795" width="16.81640625" style="29" customWidth="1"/>
    <col min="1796" max="1798" width="0" style="29" hidden="1" customWidth="1"/>
    <col min="1799" max="1799" width="28.1796875" style="29" customWidth="1"/>
    <col min="1800" max="2046" width="9.1796875" style="29"/>
    <col min="2047" max="2047" width="5.1796875" style="29" customWidth="1"/>
    <col min="2048" max="2048" width="45.1796875" style="29" customWidth="1"/>
    <col min="2049" max="2049" width="15.54296875" style="29" customWidth="1"/>
    <col min="2050" max="2050" width="9.1796875" style="29"/>
    <col min="2051" max="2051" width="16.81640625" style="29" customWidth="1"/>
    <col min="2052" max="2054" width="0" style="29" hidden="1" customWidth="1"/>
    <col min="2055" max="2055" width="28.1796875" style="29" customWidth="1"/>
    <col min="2056" max="2302" width="9.1796875" style="29"/>
    <col min="2303" max="2303" width="5.1796875" style="29" customWidth="1"/>
    <col min="2304" max="2304" width="45.1796875" style="29" customWidth="1"/>
    <col min="2305" max="2305" width="15.54296875" style="29" customWidth="1"/>
    <col min="2306" max="2306" width="9.1796875" style="29"/>
    <col min="2307" max="2307" width="16.81640625" style="29" customWidth="1"/>
    <col min="2308" max="2310" width="0" style="29" hidden="1" customWidth="1"/>
    <col min="2311" max="2311" width="28.1796875" style="29" customWidth="1"/>
    <col min="2312" max="2558" width="9.1796875" style="29"/>
    <col min="2559" max="2559" width="5.1796875" style="29" customWidth="1"/>
    <col min="2560" max="2560" width="45.1796875" style="29" customWidth="1"/>
    <col min="2561" max="2561" width="15.54296875" style="29" customWidth="1"/>
    <col min="2562" max="2562" width="9.1796875" style="29"/>
    <col min="2563" max="2563" width="16.81640625" style="29" customWidth="1"/>
    <col min="2564" max="2566" width="0" style="29" hidden="1" customWidth="1"/>
    <col min="2567" max="2567" width="28.1796875" style="29" customWidth="1"/>
    <col min="2568" max="2814" width="9.1796875" style="29"/>
    <col min="2815" max="2815" width="5.1796875" style="29" customWidth="1"/>
    <col min="2816" max="2816" width="45.1796875" style="29" customWidth="1"/>
    <col min="2817" max="2817" width="15.54296875" style="29" customWidth="1"/>
    <col min="2818" max="2818" width="9.1796875" style="29"/>
    <col min="2819" max="2819" width="16.81640625" style="29" customWidth="1"/>
    <col min="2820" max="2822" width="0" style="29" hidden="1" customWidth="1"/>
    <col min="2823" max="2823" width="28.1796875" style="29" customWidth="1"/>
    <col min="2824" max="3070" width="9.1796875" style="29"/>
    <col min="3071" max="3071" width="5.1796875" style="29" customWidth="1"/>
    <col min="3072" max="3072" width="45.1796875" style="29" customWidth="1"/>
    <col min="3073" max="3073" width="15.54296875" style="29" customWidth="1"/>
    <col min="3074" max="3074" width="9.1796875" style="29"/>
    <col min="3075" max="3075" width="16.81640625" style="29" customWidth="1"/>
    <col min="3076" max="3078" width="0" style="29" hidden="1" customWidth="1"/>
    <col min="3079" max="3079" width="28.1796875" style="29" customWidth="1"/>
    <col min="3080" max="3326" width="9.1796875" style="29"/>
    <col min="3327" max="3327" width="5.1796875" style="29" customWidth="1"/>
    <col min="3328" max="3328" width="45.1796875" style="29" customWidth="1"/>
    <col min="3329" max="3329" width="15.54296875" style="29" customWidth="1"/>
    <col min="3330" max="3330" width="9.1796875" style="29"/>
    <col min="3331" max="3331" width="16.81640625" style="29" customWidth="1"/>
    <col min="3332" max="3334" width="0" style="29" hidden="1" customWidth="1"/>
    <col min="3335" max="3335" width="28.1796875" style="29" customWidth="1"/>
    <col min="3336" max="3582" width="9.1796875" style="29"/>
    <col min="3583" max="3583" width="5.1796875" style="29" customWidth="1"/>
    <col min="3584" max="3584" width="45.1796875" style="29" customWidth="1"/>
    <col min="3585" max="3585" width="15.54296875" style="29" customWidth="1"/>
    <col min="3586" max="3586" width="9.1796875" style="29"/>
    <col min="3587" max="3587" width="16.81640625" style="29" customWidth="1"/>
    <col min="3588" max="3590" width="0" style="29" hidden="1" customWidth="1"/>
    <col min="3591" max="3591" width="28.1796875" style="29" customWidth="1"/>
    <col min="3592" max="3838" width="9.1796875" style="29"/>
    <col min="3839" max="3839" width="5.1796875" style="29" customWidth="1"/>
    <col min="3840" max="3840" width="45.1796875" style="29" customWidth="1"/>
    <col min="3841" max="3841" width="15.54296875" style="29" customWidth="1"/>
    <col min="3842" max="3842" width="9.1796875" style="29"/>
    <col min="3843" max="3843" width="16.81640625" style="29" customWidth="1"/>
    <col min="3844" max="3846" width="0" style="29" hidden="1" customWidth="1"/>
    <col min="3847" max="3847" width="28.1796875" style="29" customWidth="1"/>
    <col min="3848" max="4094" width="9.1796875" style="29"/>
    <col min="4095" max="4095" width="5.1796875" style="29" customWidth="1"/>
    <col min="4096" max="4096" width="45.1796875" style="29" customWidth="1"/>
    <col min="4097" max="4097" width="15.54296875" style="29" customWidth="1"/>
    <col min="4098" max="4098" width="9.1796875" style="29"/>
    <col min="4099" max="4099" width="16.81640625" style="29" customWidth="1"/>
    <col min="4100" max="4102" width="0" style="29" hidden="1" customWidth="1"/>
    <col min="4103" max="4103" width="28.1796875" style="29" customWidth="1"/>
    <col min="4104" max="4350" width="9.1796875" style="29"/>
    <col min="4351" max="4351" width="5.1796875" style="29" customWidth="1"/>
    <col min="4352" max="4352" width="45.1796875" style="29" customWidth="1"/>
    <col min="4353" max="4353" width="15.54296875" style="29" customWidth="1"/>
    <col min="4354" max="4354" width="9.1796875" style="29"/>
    <col min="4355" max="4355" width="16.81640625" style="29" customWidth="1"/>
    <col min="4356" max="4358" width="0" style="29" hidden="1" customWidth="1"/>
    <col min="4359" max="4359" width="28.1796875" style="29" customWidth="1"/>
    <col min="4360" max="4606" width="9.1796875" style="29"/>
    <col min="4607" max="4607" width="5.1796875" style="29" customWidth="1"/>
    <col min="4608" max="4608" width="45.1796875" style="29" customWidth="1"/>
    <col min="4609" max="4609" width="15.54296875" style="29" customWidth="1"/>
    <col min="4610" max="4610" width="9.1796875" style="29"/>
    <col min="4611" max="4611" width="16.81640625" style="29" customWidth="1"/>
    <col min="4612" max="4614" width="0" style="29" hidden="1" customWidth="1"/>
    <col min="4615" max="4615" width="28.1796875" style="29" customWidth="1"/>
    <col min="4616" max="4862" width="9.1796875" style="29"/>
    <col min="4863" max="4863" width="5.1796875" style="29" customWidth="1"/>
    <col min="4864" max="4864" width="45.1796875" style="29" customWidth="1"/>
    <col min="4865" max="4865" width="15.54296875" style="29" customWidth="1"/>
    <col min="4866" max="4866" width="9.1796875" style="29"/>
    <col min="4867" max="4867" width="16.81640625" style="29" customWidth="1"/>
    <col min="4868" max="4870" width="0" style="29" hidden="1" customWidth="1"/>
    <col min="4871" max="4871" width="28.1796875" style="29" customWidth="1"/>
    <col min="4872" max="5118" width="9.1796875" style="29"/>
    <col min="5119" max="5119" width="5.1796875" style="29" customWidth="1"/>
    <col min="5120" max="5120" width="45.1796875" style="29" customWidth="1"/>
    <col min="5121" max="5121" width="15.54296875" style="29" customWidth="1"/>
    <col min="5122" max="5122" width="9.1796875" style="29"/>
    <col min="5123" max="5123" width="16.81640625" style="29" customWidth="1"/>
    <col min="5124" max="5126" width="0" style="29" hidden="1" customWidth="1"/>
    <col min="5127" max="5127" width="28.1796875" style="29" customWidth="1"/>
    <col min="5128" max="5374" width="9.1796875" style="29"/>
    <col min="5375" max="5375" width="5.1796875" style="29" customWidth="1"/>
    <col min="5376" max="5376" width="45.1796875" style="29" customWidth="1"/>
    <col min="5377" max="5377" width="15.54296875" style="29" customWidth="1"/>
    <col min="5378" max="5378" width="9.1796875" style="29"/>
    <col min="5379" max="5379" width="16.81640625" style="29" customWidth="1"/>
    <col min="5380" max="5382" width="0" style="29" hidden="1" customWidth="1"/>
    <col min="5383" max="5383" width="28.1796875" style="29" customWidth="1"/>
    <col min="5384" max="5630" width="9.1796875" style="29"/>
    <col min="5631" max="5631" width="5.1796875" style="29" customWidth="1"/>
    <col min="5632" max="5632" width="45.1796875" style="29" customWidth="1"/>
    <col min="5633" max="5633" width="15.54296875" style="29" customWidth="1"/>
    <col min="5634" max="5634" width="9.1796875" style="29"/>
    <col min="5635" max="5635" width="16.81640625" style="29" customWidth="1"/>
    <col min="5636" max="5638" width="0" style="29" hidden="1" customWidth="1"/>
    <col min="5639" max="5639" width="28.1796875" style="29" customWidth="1"/>
    <col min="5640" max="5886" width="9.1796875" style="29"/>
    <col min="5887" max="5887" width="5.1796875" style="29" customWidth="1"/>
    <col min="5888" max="5888" width="45.1796875" style="29" customWidth="1"/>
    <col min="5889" max="5889" width="15.54296875" style="29" customWidth="1"/>
    <col min="5890" max="5890" width="9.1796875" style="29"/>
    <col min="5891" max="5891" width="16.81640625" style="29" customWidth="1"/>
    <col min="5892" max="5894" width="0" style="29" hidden="1" customWidth="1"/>
    <col min="5895" max="5895" width="28.1796875" style="29" customWidth="1"/>
    <col min="5896" max="6142" width="9.1796875" style="29"/>
    <col min="6143" max="6143" width="5.1796875" style="29" customWidth="1"/>
    <col min="6144" max="6144" width="45.1796875" style="29" customWidth="1"/>
    <col min="6145" max="6145" width="15.54296875" style="29" customWidth="1"/>
    <col min="6146" max="6146" width="9.1796875" style="29"/>
    <col min="6147" max="6147" width="16.81640625" style="29" customWidth="1"/>
    <col min="6148" max="6150" width="0" style="29" hidden="1" customWidth="1"/>
    <col min="6151" max="6151" width="28.1796875" style="29" customWidth="1"/>
    <col min="6152" max="6398" width="9.1796875" style="29"/>
    <col min="6399" max="6399" width="5.1796875" style="29" customWidth="1"/>
    <col min="6400" max="6400" width="45.1796875" style="29" customWidth="1"/>
    <col min="6401" max="6401" width="15.54296875" style="29" customWidth="1"/>
    <col min="6402" max="6402" width="9.1796875" style="29"/>
    <col min="6403" max="6403" width="16.81640625" style="29" customWidth="1"/>
    <col min="6404" max="6406" width="0" style="29" hidden="1" customWidth="1"/>
    <col min="6407" max="6407" width="28.1796875" style="29" customWidth="1"/>
    <col min="6408" max="6654" width="9.1796875" style="29"/>
    <col min="6655" max="6655" width="5.1796875" style="29" customWidth="1"/>
    <col min="6656" max="6656" width="45.1796875" style="29" customWidth="1"/>
    <col min="6657" max="6657" width="15.54296875" style="29" customWidth="1"/>
    <col min="6658" max="6658" width="9.1796875" style="29"/>
    <col min="6659" max="6659" width="16.81640625" style="29" customWidth="1"/>
    <col min="6660" max="6662" width="0" style="29" hidden="1" customWidth="1"/>
    <col min="6663" max="6663" width="28.1796875" style="29" customWidth="1"/>
    <col min="6664" max="6910" width="9.1796875" style="29"/>
    <col min="6911" max="6911" width="5.1796875" style="29" customWidth="1"/>
    <col min="6912" max="6912" width="45.1796875" style="29" customWidth="1"/>
    <col min="6913" max="6913" width="15.54296875" style="29" customWidth="1"/>
    <col min="6914" max="6914" width="9.1796875" style="29"/>
    <col min="6915" max="6915" width="16.81640625" style="29" customWidth="1"/>
    <col min="6916" max="6918" width="0" style="29" hidden="1" customWidth="1"/>
    <col min="6919" max="6919" width="28.1796875" style="29" customWidth="1"/>
    <col min="6920" max="7166" width="9.1796875" style="29"/>
    <col min="7167" max="7167" width="5.1796875" style="29" customWidth="1"/>
    <col min="7168" max="7168" width="45.1796875" style="29" customWidth="1"/>
    <col min="7169" max="7169" width="15.54296875" style="29" customWidth="1"/>
    <col min="7170" max="7170" width="9.1796875" style="29"/>
    <col min="7171" max="7171" width="16.81640625" style="29" customWidth="1"/>
    <col min="7172" max="7174" width="0" style="29" hidden="1" customWidth="1"/>
    <col min="7175" max="7175" width="28.1796875" style="29" customWidth="1"/>
    <col min="7176" max="7422" width="9.1796875" style="29"/>
    <col min="7423" max="7423" width="5.1796875" style="29" customWidth="1"/>
    <col min="7424" max="7424" width="45.1796875" style="29" customWidth="1"/>
    <col min="7425" max="7425" width="15.54296875" style="29" customWidth="1"/>
    <col min="7426" max="7426" width="9.1796875" style="29"/>
    <col min="7427" max="7427" width="16.81640625" style="29" customWidth="1"/>
    <col min="7428" max="7430" width="0" style="29" hidden="1" customWidth="1"/>
    <col min="7431" max="7431" width="28.1796875" style="29" customWidth="1"/>
    <col min="7432" max="7678" width="9.1796875" style="29"/>
    <col min="7679" max="7679" width="5.1796875" style="29" customWidth="1"/>
    <col min="7680" max="7680" width="45.1796875" style="29" customWidth="1"/>
    <col min="7681" max="7681" width="15.54296875" style="29" customWidth="1"/>
    <col min="7682" max="7682" width="9.1796875" style="29"/>
    <col min="7683" max="7683" width="16.81640625" style="29" customWidth="1"/>
    <col min="7684" max="7686" width="0" style="29" hidden="1" customWidth="1"/>
    <col min="7687" max="7687" width="28.1796875" style="29" customWidth="1"/>
    <col min="7688" max="7934" width="9.1796875" style="29"/>
    <col min="7935" max="7935" width="5.1796875" style="29" customWidth="1"/>
    <col min="7936" max="7936" width="45.1796875" style="29" customWidth="1"/>
    <col min="7937" max="7937" width="15.54296875" style="29" customWidth="1"/>
    <col min="7938" max="7938" width="9.1796875" style="29"/>
    <col min="7939" max="7939" width="16.81640625" style="29" customWidth="1"/>
    <col min="7940" max="7942" width="0" style="29" hidden="1" customWidth="1"/>
    <col min="7943" max="7943" width="28.1796875" style="29" customWidth="1"/>
    <col min="7944" max="8190" width="9.1796875" style="29"/>
    <col min="8191" max="8191" width="5.1796875" style="29" customWidth="1"/>
    <col min="8192" max="8192" width="45.1796875" style="29" customWidth="1"/>
    <col min="8193" max="8193" width="15.54296875" style="29" customWidth="1"/>
    <col min="8194" max="8194" width="9.1796875" style="29"/>
    <col min="8195" max="8195" width="16.81640625" style="29" customWidth="1"/>
    <col min="8196" max="8198" width="0" style="29" hidden="1" customWidth="1"/>
    <col min="8199" max="8199" width="28.1796875" style="29" customWidth="1"/>
    <col min="8200" max="8446" width="9.1796875" style="29"/>
    <col min="8447" max="8447" width="5.1796875" style="29" customWidth="1"/>
    <col min="8448" max="8448" width="45.1796875" style="29" customWidth="1"/>
    <col min="8449" max="8449" width="15.54296875" style="29" customWidth="1"/>
    <col min="8450" max="8450" width="9.1796875" style="29"/>
    <col min="8451" max="8451" width="16.81640625" style="29" customWidth="1"/>
    <col min="8452" max="8454" width="0" style="29" hidden="1" customWidth="1"/>
    <col min="8455" max="8455" width="28.1796875" style="29" customWidth="1"/>
    <col min="8456" max="8702" width="9.1796875" style="29"/>
    <col min="8703" max="8703" width="5.1796875" style="29" customWidth="1"/>
    <col min="8704" max="8704" width="45.1796875" style="29" customWidth="1"/>
    <col min="8705" max="8705" width="15.54296875" style="29" customWidth="1"/>
    <col min="8706" max="8706" width="9.1796875" style="29"/>
    <col min="8707" max="8707" width="16.81640625" style="29" customWidth="1"/>
    <col min="8708" max="8710" width="0" style="29" hidden="1" customWidth="1"/>
    <col min="8711" max="8711" width="28.1796875" style="29" customWidth="1"/>
    <col min="8712" max="8958" width="9.1796875" style="29"/>
    <col min="8959" max="8959" width="5.1796875" style="29" customWidth="1"/>
    <col min="8960" max="8960" width="45.1796875" style="29" customWidth="1"/>
    <col min="8961" max="8961" width="15.54296875" style="29" customWidth="1"/>
    <col min="8962" max="8962" width="9.1796875" style="29"/>
    <col min="8963" max="8963" width="16.81640625" style="29" customWidth="1"/>
    <col min="8964" max="8966" width="0" style="29" hidden="1" customWidth="1"/>
    <col min="8967" max="8967" width="28.1796875" style="29" customWidth="1"/>
    <col min="8968" max="9214" width="9.1796875" style="29"/>
    <col min="9215" max="9215" width="5.1796875" style="29" customWidth="1"/>
    <col min="9216" max="9216" width="45.1796875" style="29" customWidth="1"/>
    <col min="9217" max="9217" width="15.54296875" style="29" customWidth="1"/>
    <col min="9218" max="9218" width="9.1796875" style="29"/>
    <col min="9219" max="9219" width="16.81640625" style="29" customWidth="1"/>
    <col min="9220" max="9222" width="0" style="29" hidden="1" customWidth="1"/>
    <col min="9223" max="9223" width="28.1796875" style="29" customWidth="1"/>
    <col min="9224" max="9470" width="9.1796875" style="29"/>
    <col min="9471" max="9471" width="5.1796875" style="29" customWidth="1"/>
    <col min="9472" max="9472" width="45.1796875" style="29" customWidth="1"/>
    <col min="9473" max="9473" width="15.54296875" style="29" customWidth="1"/>
    <col min="9474" max="9474" width="9.1796875" style="29"/>
    <col min="9475" max="9475" width="16.81640625" style="29" customWidth="1"/>
    <col min="9476" max="9478" width="0" style="29" hidden="1" customWidth="1"/>
    <col min="9479" max="9479" width="28.1796875" style="29" customWidth="1"/>
    <col min="9480" max="9726" width="9.1796875" style="29"/>
    <col min="9727" max="9727" width="5.1796875" style="29" customWidth="1"/>
    <col min="9728" max="9728" width="45.1796875" style="29" customWidth="1"/>
    <col min="9729" max="9729" width="15.54296875" style="29" customWidth="1"/>
    <col min="9730" max="9730" width="9.1796875" style="29"/>
    <col min="9731" max="9731" width="16.81640625" style="29" customWidth="1"/>
    <col min="9732" max="9734" width="0" style="29" hidden="1" customWidth="1"/>
    <col min="9735" max="9735" width="28.1796875" style="29" customWidth="1"/>
    <col min="9736" max="9982" width="9.1796875" style="29"/>
    <col min="9983" max="9983" width="5.1796875" style="29" customWidth="1"/>
    <col min="9984" max="9984" width="45.1796875" style="29" customWidth="1"/>
    <col min="9985" max="9985" width="15.54296875" style="29" customWidth="1"/>
    <col min="9986" max="9986" width="9.1796875" style="29"/>
    <col min="9987" max="9987" width="16.81640625" style="29" customWidth="1"/>
    <col min="9988" max="9990" width="0" style="29" hidden="1" customWidth="1"/>
    <col min="9991" max="9991" width="28.1796875" style="29" customWidth="1"/>
    <col min="9992" max="10238" width="9.1796875" style="29"/>
    <col min="10239" max="10239" width="5.1796875" style="29" customWidth="1"/>
    <col min="10240" max="10240" width="45.1796875" style="29" customWidth="1"/>
    <col min="10241" max="10241" width="15.54296875" style="29" customWidth="1"/>
    <col min="10242" max="10242" width="9.1796875" style="29"/>
    <col min="10243" max="10243" width="16.81640625" style="29" customWidth="1"/>
    <col min="10244" max="10246" width="0" style="29" hidden="1" customWidth="1"/>
    <col min="10247" max="10247" width="28.1796875" style="29" customWidth="1"/>
    <col min="10248" max="10494" width="9.1796875" style="29"/>
    <col min="10495" max="10495" width="5.1796875" style="29" customWidth="1"/>
    <col min="10496" max="10496" width="45.1796875" style="29" customWidth="1"/>
    <col min="10497" max="10497" width="15.54296875" style="29" customWidth="1"/>
    <col min="10498" max="10498" width="9.1796875" style="29"/>
    <col min="10499" max="10499" width="16.81640625" style="29" customWidth="1"/>
    <col min="10500" max="10502" width="0" style="29" hidden="1" customWidth="1"/>
    <col min="10503" max="10503" width="28.1796875" style="29" customWidth="1"/>
    <col min="10504" max="10750" width="9.1796875" style="29"/>
    <col min="10751" max="10751" width="5.1796875" style="29" customWidth="1"/>
    <col min="10752" max="10752" width="45.1796875" style="29" customWidth="1"/>
    <col min="10753" max="10753" width="15.54296875" style="29" customWidth="1"/>
    <col min="10754" max="10754" width="9.1796875" style="29"/>
    <col min="10755" max="10755" width="16.81640625" style="29" customWidth="1"/>
    <col min="10756" max="10758" width="0" style="29" hidden="1" customWidth="1"/>
    <col min="10759" max="10759" width="28.1796875" style="29" customWidth="1"/>
    <col min="10760" max="11006" width="9.1796875" style="29"/>
    <col min="11007" max="11007" width="5.1796875" style="29" customWidth="1"/>
    <col min="11008" max="11008" width="45.1796875" style="29" customWidth="1"/>
    <col min="11009" max="11009" width="15.54296875" style="29" customWidth="1"/>
    <col min="11010" max="11010" width="9.1796875" style="29"/>
    <col min="11011" max="11011" width="16.81640625" style="29" customWidth="1"/>
    <col min="11012" max="11014" width="0" style="29" hidden="1" customWidth="1"/>
    <col min="11015" max="11015" width="28.1796875" style="29" customWidth="1"/>
    <col min="11016" max="11262" width="9.1796875" style="29"/>
    <col min="11263" max="11263" width="5.1796875" style="29" customWidth="1"/>
    <col min="11264" max="11264" width="45.1796875" style="29" customWidth="1"/>
    <col min="11265" max="11265" width="15.54296875" style="29" customWidth="1"/>
    <col min="11266" max="11266" width="9.1796875" style="29"/>
    <col min="11267" max="11267" width="16.81640625" style="29" customWidth="1"/>
    <col min="11268" max="11270" width="0" style="29" hidden="1" customWidth="1"/>
    <col min="11271" max="11271" width="28.1796875" style="29" customWidth="1"/>
    <col min="11272" max="11518" width="9.1796875" style="29"/>
    <col min="11519" max="11519" width="5.1796875" style="29" customWidth="1"/>
    <col min="11520" max="11520" width="45.1796875" style="29" customWidth="1"/>
    <col min="11521" max="11521" width="15.54296875" style="29" customWidth="1"/>
    <col min="11522" max="11522" width="9.1796875" style="29"/>
    <col min="11523" max="11523" width="16.81640625" style="29" customWidth="1"/>
    <col min="11524" max="11526" width="0" style="29" hidden="1" customWidth="1"/>
    <col min="11527" max="11527" width="28.1796875" style="29" customWidth="1"/>
    <col min="11528" max="11774" width="9.1796875" style="29"/>
    <col min="11775" max="11775" width="5.1796875" style="29" customWidth="1"/>
    <col min="11776" max="11776" width="45.1796875" style="29" customWidth="1"/>
    <col min="11777" max="11777" width="15.54296875" style="29" customWidth="1"/>
    <col min="11778" max="11778" width="9.1796875" style="29"/>
    <col min="11779" max="11779" width="16.81640625" style="29" customWidth="1"/>
    <col min="11780" max="11782" width="0" style="29" hidden="1" customWidth="1"/>
    <col min="11783" max="11783" width="28.1796875" style="29" customWidth="1"/>
    <col min="11784" max="12030" width="9.1796875" style="29"/>
    <col min="12031" max="12031" width="5.1796875" style="29" customWidth="1"/>
    <col min="12032" max="12032" width="45.1796875" style="29" customWidth="1"/>
    <col min="12033" max="12033" width="15.54296875" style="29" customWidth="1"/>
    <col min="12034" max="12034" width="9.1796875" style="29"/>
    <col min="12035" max="12035" width="16.81640625" style="29" customWidth="1"/>
    <col min="12036" max="12038" width="0" style="29" hidden="1" customWidth="1"/>
    <col min="12039" max="12039" width="28.1796875" style="29" customWidth="1"/>
    <col min="12040" max="12286" width="9.1796875" style="29"/>
    <col min="12287" max="12287" width="5.1796875" style="29" customWidth="1"/>
    <col min="12288" max="12288" width="45.1796875" style="29" customWidth="1"/>
    <col min="12289" max="12289" width="15.54296875" style="29" customWidth="1"/>
    <col min="12290" max="12290" width="9.1796875" style="29"/>
    <col min="12291" max="12291" width="16.81640625" style="29" customWidth="1"/>
    <col min="12292" max="12294" width="0" style="29" hidden="1" customWidth="1"/>
    <col min="12295" max="12295" width="28.1796875" style="29" customWidth="1"/>
    <col min="12296" max="12542" width="9.1796875" style="29"/>
    <col min="12543" max="12543" width="5.1796875" style="29" customWidth="1"/>
    <col min="12544" max="12544" width="45.1796875" style="29" customWidth="1"/>
    <col min="12545" max="12545" width="15.54296875" style="29" customWidth="1"/>
    <col min="12546" max="12546" width="9.1796875" style="29"/>
    <col min="12547" max="12547" width="16.81640625" style="29" customWidth="1"/>
    <col min="12548" max="12550" width="0" style="29" hidden="1" customWidth="1"/>
    <col min="12551" max="12551" width="28.1796875" style="29" customWidth="1"/>
    <col min="12552" max="12798" width="9.1796875" style="29"/>
    <col min="12799" max="12799" width="5.1796875" style="29" customWidth="1"/>
    <col min="12800" max="12800" width="45.1796875" style="29" customWidth="1"/>
    <col min="12801" max="12801" width="15.54296875" style="29" customWidth="1"/>
    <col min="12802" max="12802" width="9.1796875" style="29"/>
    <col min="12803" max="12803" width="16.81640625" style="29" customWidth="1"/>
    <col min="12804" max="12806" width="0" style="29" hidden="1" customWidth="1"/>
    <col min="12807" max="12807" width="28.1796875" style="29" customWidth="1"/>
    <col min="12808" max="13054" width="9.1796875" style="29"/>
    <col min="13055" max="13055" width="5.1796875" style="29" customWidth="1"/>
    <col min="13056" max="13056" width="45.1796875" style="29" customWidth="1"/>
    <col min="13057" max="13057" width="15.54296875" style="29" customWidth="1"/>
    <col min="13058" max="13058" width="9.1796875" style="29"/>
    <col min="13059" max="13059" width="16.81640625" style="29" customWidth="1"/>
    <col min="13060" max="13062" width="0" style="29" hidden="1" customWidth="1"/>
    <col min="13063" max="13063" width="28.1796875" style="29" customWidth="1"/>
    <col min="13064" max="13310" width="9.1796875" style="29"/>
    <col min="13311" max="13311" width="5.1796875" style="29" customWidth="1"/>
    <col min="13312" max="13312" width="45.1796875" style="29" customWidth="1"/>
    <col min="13313" max="13313" width="15.54296875" style="29" customWidth="1"/>
    <col min="13314" max="13314" width="9.1796875" style="29"/>
    <col min="13315" max="13315" width="16.81640625" style="29" customWidth="1"/>
    <col min="13316" max="13318" width="0" style="29" hidden="1" customWidth="1"/>
    <col min="13319" max="13319" width="28.1796875" style="29" customWidth="1"/>
    <col min="13320" max="13566" width="9.1796875" style="29"/>
    <col min="13567" max="13567" width="5.1796875" style="29" customWidth="1"/>
    <col min="13568" max="13568" width="45.1796875" style="29" customWidth="1"/>
    <col min="13569" max="13569" width="15.54296875" style="29" customWidth="1"/>
    <col min="13570" max="13570" width="9.1796875" style="29"/>
    <col min="13571" max="13571" width="16.81640625" style="29" customWidth="1"/>
    <col min="13572" max="13574" width="0" style="29" hidden="1" customWidth="1"/>
    <col min="13575" max="13575" width="28.1796875" style="29" customWidth="1"/>
    <col min="13576" max="13822" width="9.1796875" style="29"/>
    <col min="13823" max="13823" width="5.1796875" style="29" customWidth="1"/>
    <col min="13824" max="13824" width="45.1796875" style="29" customWidth="1"/>
    <col min="13825" max="13825" width="15.54296875" style="29" customWidth="1"/>
    <col min="13826" max="13826" width="9.1796875" style="29"/>
    <col min="13827" max="13827" width="16.81640625" style="29" customWidth="1"/>
    <col min="13828" max="13830" width="0" style="29" hidden="1" customWidth="1"/>
    <col min="13831" max="13831" width="28.1796875" style="29" customWidth="1"/>
    <col min="13832" max="14078" width="9.1796875" style="29"/>
    <col min="14079" max="14079" width="5.1796875" style="29" customWidth="1"/>
    <col min="14080" max="14080" width="45.1796875" style="29" customWidth="1"/>
    <col min="14081" max="14081" width="15.54296875" style="29" customWidth="1"/>
    <col min="14082" max="14082" width="9.1796875" style="29"/>
    <col min="14083" max="14083" width="16.81640625" style="29" customWidth="1"/>
    <col min="14084" max="14086" width="0" style="29" hidden="1" customWidth="1"/>
    <col min="14087" max="14087" width="28.1796875" style="29" customWidth="1"/>
    <col min="14088" max="14334" width="9.1796875" style="29"/>
    <col min="14335" max="14335" width="5.1796875" style="29" customWidth="1"/>
    <col min="14336" max="14336" width="45.1796875" style="29" customWidth="1"/>
    <col min="14337" max="14337" width="15.54296875" style="29" customWidth="1"/>
    <col min="14338" max="14338" width="9.1796875" style="29"/>
    <col min="14339" max="14339" width="16.81640625" style="29" customWidth="1"/>
    <col min="14340" max="14342" width="0" style="29" hidden="1" customWidth="1"/>
    <col min="14343" max="14343" width="28.1796875" style="29" customWidth="1"/>
    <col min="14344" max="14590" width="9.1796875" style="29"/>
    <col min="14591" max="14591" width="5.1796875" style="29" customWidth="1"/>
    <col min="14592" max="14592" width="45.1796875" style="29" customWidth="1"/>
    <col min="14593" max="14593" width="15.54296875" style="29" customWidth="1"/>
    <col min="14594" max="14594" width="9.1796875" style="29"/>
    <col min="14595" max="14595" width="16.81640625" style="29" customWidth="1"/>
    <col min="14596" max="14598" width="0" style="29" hidden="1" customWidth="1"/>
    <col min="14599" max="14599" width="28.1796875" style="29" customWidth="1"/>
    <col min="14600" max="14846" width="9.1796875" style="29"/>
    <col min="14847" max="14847" width="5.1796875" style="29" customWidth="1"/>
    <col min="14848" max="14848" width="45.1796875" style="29" customWidth="1"/>
    <col min="14849" max="14849" width="15.54296875" style="29" customWidth="1"/>
    <col min="14850" max="14850" width="9.1796875" style="29"/>
    <col min="14851" max="14851" width="16.81640625" style="29" customWidth="1"/>
    <col min="14852" max="14854" width="0" style="29" hidden="1" customWidth="1"/>
    <col min="14855" max="14855" width="28.1796875" style="29" customWidth="1"/>
    <col min="14856" max="15102" width="9.1796875" style="29"/>
    <col min="15103" max="15103" width="5.1796875" style="29" customWidth="1"/>
    <col min="15104" max="15104" width="45.1796875" style="29" customWidth="1"/>
    <col min="15105" max="15105" width="15.54296875" style="29" customWidth="1"/>
    <col min="15106" max="15106" width="9.1796875" style="29"/>
    <col min="15107" max="15107" width="16.81640625" style="29" customWidth="1"/>
    <col min="15108" max="15110" width="0" style="29" hidden="1" customWidth="1"/>
    <col min="15111" max="15111" width="28.1796875" style="29" customWidth="1"/>
    <col min="15112" max="15358" width="9.1796875" style="29"/>
    <col min="15359" max="15359" width="5.1796875" style="29" customWidth="1"/>
    <col min="15360" max="15360" width="45.1796875" style="29" customWidth="1"/>
    <col min="15361" max="15361" width="15.54296875" style="29" customWidth="1"/>
    <col min="15362" max="15362" width="9.1796875" style="29"/>
    <col min="15363" max="15363" width="16.81640625" style="29" customWidth="1"/>
    <col min="15364" max="15366" width="0" style="29" hidden="1" customWidth="1"/>
    <col min="15367" max="15367" width="28.1796875" style="29" customWidth="1"/>
    <col min="15368" max="15614" width="9.1796875" style="29"/>
    <col min="15615" max="15615" width="5.1796875" style="29" customWidth="1"/>
    <col min="15616" max="15616" width="45.1796875" style="29" customWidth="1"/>
    <col min="15617" max="15617" width="15.54296875" style="29" customWidth="1"/>
    <col min="15618" max="15618" width="9.1796875" style="29"/>
    <col min="15619" max="15619" width="16.81640625" style="29" customWidth="1"/>
    <col min="15620" max="15622" width="0" style="29" hidden="1" customWidth="1"/>
    <col min="15623" max="15623" width="28.1796875" style="29" customWidth="1"/>
    <col min="15624" max="15870" width="9.1796875" style="29"/>
    <col min="15871" max="15871" width="5.1796875" style="29" customWidth="1"/>
    <col min="15872" max="15872" width="45.1796875" style="29" customWidth="1"/>
    <col min="15873" max="15873" width="15.54296875" style="29" customWidth="1"/>
    <col min="15874" max="15874" width="9.1796875" style="29"/>
    <col min="15875" max="15875" width="16.81640625" style="29" customWidth="1"/>
    <col min="15876" max="15878" width="0" style="29" hidden="1" customWidth="1"/>
    <col min="15879" max="15879" width="28.1796875" style="29" customWidth="1"/>
    <col min="15880" max="16126" width="9.1796875" style="29"/>
    <col min="16127" max="16127" width="5.1796875" style="29" customWidth="1"/>
    <col min="16128" max="16128" width="45.1796875" style="29" customWidth="1"/>
    <col min="16129" max="16129" width="15.54296875" style="29" customWidth="1"/>
    <col min="16130" max="16130" width="9.1796875" style="29"/>
    <col min="16131" max="16131" width="16.81640625" style="29" customWidth="1"/>
    <col min="16132" max="16134" width="0" style="29" hidden="1" customWidth="1"/>
    <col min="16135" max="16135" width="28.1796875" style="29" customWidth="1"/>
    <col min="16136" max="16384" width="9.1796875" style="29"/>
  </cols>
  <sheetData>
    <row r="1" spans="1:104" x14ac:dyDescent="0.35">
      <c r="A1" s="204" t="s">
        <v>320</v>
      </c>
      <c r="B1" s="204"/>
      <c r="C1" s="204"/>
      <c r="D1" s="204"/>
      <c r="E1" s="204"/>
      <c r="F1" s="204"/>
      <c r="G1" s="204"/>
      <c r="H1" s="204"/>
    </row>
    <row r="2" spans="1:104" ht="33.75" customHeight="1" x14ac:dyDescent="0.35">
      <c r="A2" s="202" t="s">
        <v>381</v>
      </c>
      <c r="B2" s="202"/>
      <c r="C2" s="202"/>
      <c r="D2" s="202"/>
      <c r="E2" s="202"/>
      <c r="F2" s="202"/>
      <c r="G2" s="202"/>
      <c r="H2" s="202"/>
    </row>
    <row r="3" spans="1:104" s="33" customFormat="1" ht="24" customHeight="1" x14ac:dyDescent="0.35">
      <c r="A3" s="203" t="s">
        <v>1</v>
      </c>
      <c r="B3" s="203"/>
      <c r="C3" s="203"/>
      <c r="D3" s="203"/>
      <c r="E3" s="203"/>
      <c r="F3" s="203"/>
      <c r="G3" s="203"/>
      <c r="H3" s="203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</row>
    <row r="4" spans="1:104" s="33" customFormat="1" ht="30" customHeight="1" x14ac:dyDescent="0.35">
      <c r="A4" s="205" t="s">
        <v>322</v>
      </c>
      <c r="B4" s="205"/>
      <c r="C4" s="205"/>
      <c r="D4" s="205"/>
      <c r="E4" s="205"/>
      <c r="F4" s="205"/>
      <c r="G4" s="205"/>
      <c r="H4" s="205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</row>
    <row r="5" spans="1:104" ht="20.25" customHeight="1" x14ac:dyDescent="0.25">
      <c r="A5" s="29"/>
      <c r="E5" s="165"/>
    </row>
    <row r="6" spans="1:104" s="35" customFormat="1" ht="105" x14ac:dyDescent="0.35">
      <c r="A6" s="166" t="s">
        <v>3</v>
      </c>
      <c r="B6" s="166" t="s">
        <v>323</v>
      </c>
      <c r="C6" s="166" t="s">
        <v>287</v>
      </c>
      <c r="D6" s="166" t="s">
        <v>324</v>
      </c>
      <c r="E6" s="8" t="s">
        <v>689</v>
      </c>
      <c r="F6" s="3" t="s">
        <v>384</v>
      </c>
      <c r="G6" s="3" t="s">
        <v>9</v>
      </c>
      <c r="H6" s="3" t="s">
        <v>10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</row>
    <row r="7" spans="1:104" s="170" customFormat="1" ht="22.5" customHeight="1" x14ac:dyDescent="0.35">
      <c r="A7" s="167" t="s">
        <v>11</v>
      </c>
      <c r="B7" s="168" t="s">
        <v>12</v>
      </c>
      <c r="C7" s="169"/>
      <c r="D7" s="169"/>
      <c r="E7" s="169"/>
      <c r="F7" s="169"/>
      <c r="G7" s="48"/>
      <c r="H7" s="48"/>
    </row>
    <row r="8" spans="1:104" s="170" customFormat="1" ht="15.5" x14ac:dyDescent="0.35">
      <c r="A8" s="171">
        <v>1</v>
      </c>
      <c r="B8" s="172" t="s">
        <v>18</v>
      </c>
      <c r="C8" s="171" t="s">
        <v>90</v>
      </c>
      <c r="D8" s="171">
        <v>2</v>
      </c>
      <c r="E8" s="173">
        <f>D8/900</f>
        <v>2.2222222222222222E-3</v>
      </c>
      <c r="F8" s="171">
        <v>5</v>
      </c>
      <c r="G8" s="56">
        <f>E8/F8</f>
        <v>4.4444444444444447E-4</v>
      </c>
      <c r="H8" s="48"/>
    </row>
    <row r="9" spans="1:104" s="170" customFormat="1" ht="15.5" x14ac:dyDescent="0.35">
      <c r="A9" s="171">
        <v>2</v>
      </c>
      <c r="B9" s="172" t="s">
        <v>20</v>
      </c>
      <c r="C9" s="171" t="s">
        <v>81</v>
      </c>
      <c r="D9" s="171">
        <v>2</v>
      </c>
      <c r="E9" s="173">
        <f t="shared" ref="E9:E26" si="0">D9/900</f>
        <v>2.2222222222222222E-3</v>
      </c>
      <c r="F9" s="171">
        <v>5</v>
      </c>
      <c r="G9" s="56">
        <f t="shared" ref="G9:G26" si="1">E9/F9</f>
        <v>4.4444444444444447E-4</v>
      </c>
      <c r="H9" s="48"/>
    </row>
    <row r="10" spans="1:104" s="170" customFormat="1" ht="15.5" x14ac:dyDescent="0.35">
      <c r="A10" s="171">
        <v>3</v>
      </c>
      <c r="B10" s="172" t="s">
        <v>21</v>
      </c>
      <c r="C10" s="171" t="s">
        <v>327</v>
      </c>
      <c r="D10" s="171">
        <v>1</v>
      </c>
      <c r="E10" s="173">
        <f t="shared" si="0"/>
        <v>1.1111111111111111E-3</v>
      </c>
      <c r="F10" s="171">
        <v>5</v>
      </c>
      <c r="G10" s="56">
        <f t="shared" si="1"/>
        <v>2.2222222222222223E-4</v>
      </c>
      <c r="H10" s="48"/>
    </row>
    <row r="11" spans="1:104" s="170" customFormat="1" ht="77.5" x14ac:dyDescent="0.35">
      <c r="A11" s="171">
        <v>4</v>
      </c>
      <c r="B11" s="172" t="s">
        <v>23</v>
      </c>
      <c r="C11" s="171" t="s">
        <v>81</v>
      </c>
      <c r="D11" s="171">
        <v>1</v>
      </c>
      <c r="E11" s="173">
        <f t="shared" si="0"/>
        <v>1.1111111111111111E-3</v>
      </c>
      <c r="F11" s="171">
        <v>5</v>
      </c>
      <c r="G11" s="56">
        <f t="shared" si="1"/>
        <v>2.2222222222222223E-4</v>
      </c>
      <c r="H11" s="48"/>
    </row>
    <row r="12" spans="1:104" s="170" customFormat="1" ht="15.5" x14ac:dyDescent="0.35">
      <c r="A12" s="171">
        <v>5</v>
      </c>
      <c r="B12" s="172" t="s">
        <v>24</v>
      </c>
      <c r="C12" s="171" t="s">
        <v>81</v>
      </c>
      <c r="D12" s="171">
        <v>1</v>
      </c>
      <c r="E12" s="173">
        <f t="shared" si="0"/>
        <v>1.1111111111111111E-3</v>
      </c>
      <c r="F12" s="171">
        <v>5</v>
      </c>
      <c r="G12" s="56">
        <f t="shared" si="1"/>
        <v>2.2222222222222223E-4</v>
      </c>
      <c r="H12" s="48"/>
    </row>
    <row r="13" spans="1:104" s="170" customFormat="1" ht="15.5" x14ac:dyDescent="0.35">
      <c r="A13" s="171">
        <v>6</v>
      </c>
      <c r="B13" s="172" t="s">
        <v>329</v>
      </c>
      <c r="C13" s="171" t="s">
        <v>81</v>
      </c>
      <c r="D13" s="171">
        <v>1</v>
      </c>
      <c r="E13" s="173">
        <f t="shared" si="0"/>
        <v>1.1111111111111111E-3</v>
      </c>
      <c r="F13" s="171">
        <v>5</v>
      </c>
      <c r="G13" s="56">
        <f t="shared" si="1"/>
        <v>2.2222222222222223E-4</v>
      </c>
      <c r="H13" s="48"/>
    </row>
    <row r="14" spans="1:104" s="170" customFormat="1" ht="15.5" x14ac:dyDescent="0.35">
      <c r="A14" s="171">
        <v>7</v>
      </c>
      <c r="B14" s="172" t="s">
        <v>25</v>
      </c>
      <c r="C14" s="171" t="s">
        <v>81</v>
      </c>
      <c r="D14" s="171">
        <v>1</v>
      </c>
      <c r="E14" s="173">
        <f t="shared" si="0"/>
        <v>1.1111111111111111E-3</v>
      </c>
      <c r="F14" s="171">
        <v>5</v>
      </c>
      <c r="G14" s="56">
        <f t="shared" si="1"/>
        <v>2.2222222222222223E-4</v>
      </c>
      <c r="H14" s="48"/>
    </row>
    <row r="15" spans="1:104" s="170" customFormat="1" ht="15.5" x14ac:dyDescent="0.35">
      <c r="A15" s="171">
        <v>8</v>
      </c>
      <c r="B15" s="172" t="s">
        <v>26</v>
      </c>
      <c r="C15" s="171" t="s">
        <v>81</v>
      </c>
      <c r="D15" s="171">
        <v>1</v>
      </c>
      <c r="E15" s="173">
        <f t="shared" si="0"/>
        <v>1.1111111111111111E-3</v>
      </c>
      <c r="F15" s="171">
        <v>5</v>
      </c>
      <c r="G15" s="56">
        <f t="shared" si="1"/>
        <v>2.2222222222222223E-4</v>
      </c>
      <c r="H15" s="48"/>
    </row>
    <row r="16" spans="1:104" s="170" customFormat="1" ht="15.5" x14ac:dyDescent="0.35">
      <c r="A16" s="171">
        <v>9</v>
      </c>
      <c r="B16" s="172" t="s">
        <v>27</v>
      </c>
      <c r="C16" s="171" t="s">
        <v>81</v>
      </c>
      <c r="D16" s="171">
        <v>1</v>
      </c>
      <c r="E16" s="173">
        <f t="shared" si="0"/>
        <v>1.1111111111111111E-3</v>
      </c>
      <c r="F16" s="171">
        <v>5</v>
      </c>
      <c r="G16" s="56">
        <f t="shared" si="1"/>
        <v>2.2222222222222223E-4</v>
      </c>
      <c r="H16" s="48"/>
    </row>
    <row r="17" spans="1:8" s="170" customFormat="1" ht="15.5" x14ac:dyDescent="0.35">
      <c r="A17" s="171">
        <v>10</v>
      </c>
      <c r="B17" s="172" t="s">
        <v>28</v>
      </c>
      <c r="C17" s="171" t="s">
        <v>81</v>
      </c>
      <c r="D17" s="171">
        <v>1</v>
      </c>
      <c r="E17" s="173">
        <f t="shared" si="0"/>
        <v>1.1111111111111111E-3</v>
      </c>
      <c r="F17" s="171">
        <v>5</v>
      </c>
      <c r="G17" s="56">
        <f t="shared" si="1"/>
        <v>2.2222222222222223E-4</v>
      </c>
      <c r="H17" s="48"/>
    </row>
    <row r="18" spans="1:8" s="170" customFormat="1" ht="15.5" x14ac:dyDescent="0.35">
      <c r="A18" s="171">
        <v>11</v>
      </c>
      <c r="B18" s="172" t="s">
        <v>29</v>
      </c>
      <c r="C18" s="171" t="s">
        <v>81</v>
      </c>
      <c r="D18" s="171">
        <v>1</v>
      </c>
      <c r="E18" s="173">
        <f t="shared" si="0"/>
        <v>1.1111111111111111E-3</v>
      </c>
      <c r="F18" s="171">
        <v>5</v>
      </c>
      <c r="G18" s="56">
        <f t="shared" si="1"/>
        <v>2.2222222222222223E-4</v>
      </c>
      <c r="H18" s="48"/>
    </row>
    <row r="19" spans="1:8" s="170" customFormat="1" ht="15.5" x14ac:dyDescent="0.35">
      <c r="A19" s="171">
        <v>12</v>
      </c>
      <c r="B19" s="172" t="s">
        <v>331</v>
      </c>
      <c r="C19" s="171" t="s">
        <v>81</v>
      </c>
      <c r="D19" s="171">
        <v>1</v>
      </c>
      <c r="E19" s="173">
        <f t="shared" si="0"/>
        <v>1.1111111111111111E-3</v>
      </c>
      <c r="F19" s="171">
        <v>5</v>
      </c>
      <c r="G19" s="56">
        <f t="shared" si="1"/>
        <v>2.2222222222222223E-4</v>
      </c>
      <c r="H19" s="48"/>
    </row>
    <row r="20" spans="1:8" s="170" customFormat="1" ht="15.5" x14ac:dyDescent="0.35">
      <c r="A20" s="171">
        <v>13</v>
      </c>
      <c r="B20" s="172" t="s">
        <v>31</v>
      </c>
      <c r="C20" s="171" t="s">
        <v>81</v>
      </c>
      <c r="D20" s="171">
        <v>1</v>
      </c>
      <c r="E20" s="173">
        <f t="shared" si="0"/>
        <v>1.1111111111111111E-3</v>
      </c>
      <c r="F20" s="171">
        <v>5</v>
      </c>
      <c r="G20" s="56">
        <f t="shared" si="1"/>
        <v>2.2222222222222223E-4</v>
      </c>
      <c r="H20" s="48"/>
    </row>
    <row r="21" spans="1:8" s="170" customFormat="1" ht="15.5" x14ac:dyDescent="0.35">
      <c r="A21" s="171">
        <v>14</v>
      </c>
      <c r="B21" s="172" t="s">
        <v>32</v>
      </c>
      <c r="C21" s="171" t="s">
        <v>81</v>
      </c>
      <c r="D21" s="171">
        <v>1</v>
      </c>
      <c r="E21" s="173">
        <f t="shared" si="0"/>
        <v>1.1111111111111111E-3</v>
      </c>
      <c r="F21" s="171">
        <v>5</v>
      </c>
      <c r="G21" s="56">
        <f t="shared" si="1"/>
        <v>2.2222222222222223E-4</v>
      </c>
      <c r="H21" s="48"/>
    </row>
    <row r="22" spans="1:8" s="170" customFormat="1" ht="15.5" x14ac:dyDescent="0.35">
      <c r="A22" s="171">
        <v>15</v>
      </c>
      <c r="B22" s="172" t="s">
        <v>332</v>
      </c>
      <c r="C22" s="171" t="s">
        <v>81</v>
      </c>
      <c r="D22" s="171">
        <v>1</v>
      </c>
      <c r="E22" s="173">
        <f t="shared" si="0"/>
        <v>1.1111111111111111E-3</v>
      </c>
      <c r="F22" s="171">
        <v>5</v>
      </c>
      <c r="G22" s="56">
        <f t="shared" si="1"/>
        <v>2.2222222222222223E-4</v>
      </c>
      <c r="H22" s="48"/>
    </row>
    <row r="23" spans="1:8" s="170" customFormat="1" ht="15.5" x14ac:dyDescent="0.35">
      <c r="A23" s="171">
        <v>16</v>
      </c>
      <c r="B23" s="172" t="s">
        <v>333</v>
      </c>
      <c r="C23" s="171" t="s">
        <v>81</v>
      </c>
      <c r="D23" s="171">
        <v>1</v>
      </c>
      <c r="E23" s="173">
        <f t="shared" si="0"/>
        <v>1.1111111111111111E-3</v>
      </c>
      <c r="F23" s="171">
        <v>5</v>
      </c>
      <c r="G23" s="56">
        <f t="shared" si="1"/>
        <v>2.2222222222222223E-4</v>
      </c>
      <c r="H23" s="48"/>
    </row>
    <row r="24" spans="1:8" s="170" customFormat="1" ht="15.5" x14ac:dyDescent="0.35">
      <c r="A24" s="171">
        <v>17</v>
      </c>
      <c r="B24" s="172" t="s">
        <v>334</v>
      </c>
      <c r="C24" s="171" t="s">
        <v>81</v>
      </c>
      <c r="D24" s="171">
        <v>1</v>
      </c>
      <c r="E24" s="173">
        <f t="shared" si="0"/>
        <v>1.1111111111111111E-3</v>
      </c>
      <c r="F24" s="171">
        <v>5</v>
      </c>
      <c r="G24" s="56">
        <f t="shared" si="1"/>
        <v>2.2222222222222223E-4</v>
      </c>
      <c r="H24" s="48"/>
    </row>
    <row r="25" spans="1:8" s="170" customFormat="1" ht="31" x14ac:dyDescent="0.35">
      <c r="A25" s="171">
        <v>18</v>
      </c>
      <c r="B25" s="172" t="s">
        <v>335</v>
      </c>
      <c r="C25" s="171" t="s">
        <v>327</v>
      </c>
      <c r="D25" s="171">
        <v>1</v>
      </c>
      <c r="E25" s="173">
        <f t="shared" si="0"/>
        <v>1.1111111111111111E-3</v>
      </c>
      <c r="F25" s="171">
        <v>5</v>
      </c>
      <c r="G25" s="56">
        <f t="shared" si="1"/>
        <v>2.2222222222222223E-4</v>
      </c>
      <c r="H25" s="48"/>
    </row>
    <row r="26" spans="1:8" s="170" customFormat="1" ht="31" x14ac:dyDescent="0.35">
      <c r="A26" s="171">
        <v>19</v>
      </c>
      <c r="B26" s="172" t="s">
        <v>33</v>
      </c>
      <c r="C26" s="171" t="s">
        <v>81</v>
      </c>
      <c r="D26" s="171">
        <v>1</v>
      </c>
      <c r="E26" s="173">
        <f t="shared" si="0"/>
        <v>1.1111111111111111E-3</v>
      </c>
      <c r="F26" s="171">
        <v>5</v>
      </c>
      <c r="G26" s="56">
        <f t="shared" si="1"/>
        <v>2.2222222222222223E-4</v>
      </c>
      <c r="H26" s="48"/>
    </row>
    <row r="27" spans="1:8" s="170" customFormat="1" ht="15.5" x14ac:dyDescent="0.35">
      <c r="A27" s="167" t="s">
        <v>42</v>
      </c>
      <c r="B27" s="174" t="s">
        <v>336</v>
      </c>
      <c r="C27" s="171"/>
      <c r="D27" s="171"/>
      <c r="E27" s="171"/>
      <c r="F27" s="171"/>
      <c r="G27" s="56"/>
      <c r="H27" s="48"/>
    </row>
    <row r="28" spans="1:8" s="170" customFormat="1" x14ac:dyDescent="0.35">
      <c r="A28" s="81">
        <v>1</v>
      </c>
      <c r="B28" s="79" t="s">
        <v>337</v>
      </c>
      <c r="C28" s="81" t="s">
        <v>81</v>
      </c>
      <c r="D28" s="81">
        <v>1</v>
      </c>
      <c r="E28" s="173">
        <f>D28/45</f>
        <v>2.2222222222222223E-2</v>
      </c>
      <c r="F28" s="171">
        <v>5</v>
      </c>
      <c r="G28" s="56">
        <f t="shared" ref="G28:G36" si="2">E28/F28</f>
        <v>4.4444444444444444E-3</v>
      </c>
      <c r="H28" s="48"/>
    </row>
    <row r="29" spans="1:8" s="170" customFormat="1" x14ac:dyDescent="0.35">
      <c r="A29" s="81">
        <v>2</v>
      </c>
      <c r="B29" s="79" t="s">
        <v>338</v>
      </c>
      <c r="C29" s="81" t="s">
        <v>81</v>
      </c>
      <c r="D29" s="81">
        <v>35</v>
      </c>
      <c r="E29" s="173">
        <f>D29/45</f>
        <v>0.77777777777777779</v>
      </c>
      <c r="F29" s="171">
        <v>5</v>
      </c>
      <c r="G29" s="56">
        <f t="shared" si="2"/>
        <v>0.15555555555555556</v>
      </c>
      <c r="H29" s="48"/>
    </row>
    <row r="30" spans="1:8" s="170" customFormat="1" x14ac:dyDescent="0.35">
      <c r="A30" s="81">
        <v>3</v>
      </c>
      <c r="B30" s="172" t="s">
        <v>17</v>
      </c>
      <c r="C30" s="171" t="s">
        <v>81</v>
      </c>
      <c r="D30" s="171">
        <v>1</v>
      </c>
      <c r="E30" s="173">
        <f>D30/45</f>
        <v>2.2222222222222223E-2</v>
      </c>
      <c r="F30" s="171">
        <v>5</v>
      </c>
      <c r="G30" s="56">
        <f t="shared" si="2"/>
        <v>4.4444444444444444E-3</v>
      </c>
      <c r="H30" s="48"/>
    </row>
    <row r="31" spans="1:8" s="170" customFormat="1" x14ac:dyDescent="0.35">
      <c r="A31" s="81">
        <v>4</v>
      </c>
      <c r="B31" s="172" t="s">
        <v>339</v>
      </c>
      <c r="C31" s="171" t="s">
        <v>85</v>
      </c>
      <c r="D31" s="171">
        <v>1</v>
      </c>
      <c r="E31" s="173">
        <f t="shared" ref="E31:E46" si="3">D31/45</f>
        <v>2.2222222222222223E-2</v>
      </c>
      <c r="F31" s="171">
        <v>5</v>
      </c>
      <c r="G31" s="56">
        <f t="shared" si="2"/>
        <v>4.4444444444444444E-3</v>
      </c>
      <c r="H31" s="48"/>
    </row>
    <row r="32" spans="1:8" s="170" customFormat="1" x14ac:dyDescent="0.35">
      <c r="A32" s="81">
        <v>5</v>
      </c>
      <c r="B32" s="172" t="s">
        <v>340</v>
      </c>
      <c r="C32" s="171" t="s">
        <v>85</v>
      </c>
      <c r="D32" s="171">
        <v>1</v>
      </c>
      <c r="E32" s="173">
        <f t="shared" si="3"/>
        <v>2.2222222222222223E-2</v>
      </c>
      <c r="F32" s="171">
        <v>5</v>
      </c>
      <c r="G32" s="56">
        <f t="shared" si="2"/>
        <v>4.4444444444444444E-3</v>
      </c>
      <c r="H32" s="48"/>
    </row>
    <row r="33" spans="1:8" s="170" customFormat="1" x14ac:dyDescent="0.35">
      <c r="A33" s="81">
        <v>6</v>
      </c>
      <c r="B33" s="172" t="s">
        <v>341</v>
      </c>
      <c r="C33" s="171" t="s">
        <v>81</v>
      </c>
      <c r="D33" s="171">
        <v>1</v>
      </c>
      <c r="E33" s="173">
        <f t="shared" si="3"/>
        <v>2.2222222222222223E-2</v>
      </c>
      <c r="F33" s="171">
        <v>5</v>
      </c>
      <c r="G33" s="56">
        <f t="shared" si="2"/>
        <v>4.4444444444444444E-3</v>
      </c>
      <c r="H33" s="48"/>
    </row>
    <row r="34" spans="1:8" s="170" customFormat="1" x14ac:dyDescent="0.35">
      <c r="A34" s="81">
        <v>7</v>
      </c>
      <c r="B34" s="172" t="s">
        <v>47</v>
      </c>
      <c r="C34" s="171" t="s">
        <v>81</v>
      </c>
      <c r="D34" s="171">
        <v>1</v>
      </c>
      <c r="E34" s="173">
        <f t="shared" si="3"/>
        <v>2.2222222222222223E-2</v>
      </c>
      <c r="F34" s="171">
        <v>5</v>
      </c>
      <c r="G34" s="56">
        <f t="shared" si="2"/>
        <v>4.4444444444444444E-3</v>
      </c>
      <c r="H34" s="48"/>
    </row>
    <row r="35" spans="1:8" s="170" customFormat="1" x14ac:dyDescent="0.35">
      <c r="A35" s="81">
        <v>8</v>
      </c>
      <c r="B35" s="172" t="s">
        <v>46</v>
      </c>
      <c r="C35" s="171" t="s">
        <v>81</v>
      </c>
      <c r="D35" s="171">
        <v>1</v>
      </c>
      <c r="E35" s="173">
        <f t="shared" si="3"/>
        <v>2.2222222222222223E-2</v>
      </c>
      <c r="F35" s="171">
        <v>5</v>
      </c>
      <c r="G35" s="56">
        <f t="shared" si="2"/>
        <v>4.4444444444444444E-3</v>
      </c>
      <c r="H35" s="48"/>
    </row>
    <row r="36" spans="1:8" s="170" customFormat="1" x14ac:dyDescent="0.35">
      <c r="A36" s="81">
        <v>9</v>
      </c>
      <c r="B36" s="172" t="s">
        <v>48</v>
      </c>
      <c r="C36" s="171" t="s">
        <v>81</v>
      </c>
      <c r="D36" s="175" t="s">
        <v>385</v>
      </c>
      <c r="E36" s="173">
        <f t="shared" si="3"/>
        <v>2.2222222222222223E-2</v>
      </c>
      <c r="F36" s="171">
        <v>5</v>
      </c>
      <c r="G36" s="56">
        <f t="shared" si="2"/>
        <v>4.4444444444444444E-3</v>
      </c>
      <c r="H36" s="48"/>
    </row>
    <row r="37" spans="1:8" s="170" customFormat="1" ht="30.5" x14ac:dyDescent="0.35">
      <c r="A37" s="167" t="s">
        <v>49</v>
      </c>
      <c r="B37" s="174" t="s">
        <v>743</v>
      </c>
      <c r="C37" s="171"/>
      <c r="D37" s="171"/>
      <c r="E37" s="173"/>
      <c r="F37" s="171"/>
      <c r="G37" s="56"/>
      <c r="H37" s="48"/>
    </row>
    <row r="38" spans="1:8" s="170" customFormat="1" ht="15.5" x14ac:dyDescent="0.35">
      <c r="A38" s="176">
        <v>1</v>
      </c>
      <c r="B38" s="177" t="s">
        <v>58</v>
      </c>
      <c r="C38" s="176" t="s">
        <v>85</v>
      </c>
      <c r="D38" s="176">
        <v>1</v>
      </c>
      <c r="E38" s="178">
        <f t="shared" si="3"/>
        <v>2.2222222222222223E-2</v>
      </c>
      <c r="F38" s="176">
        <v>5</v>
      </c>
      <c r="G38" s="179">
        <f t="shared" ref="G38:G46" si="4">E38/F38</f>
        <v>4.4444444444444444E-3</v>
      </c>
      <c r="H38" s="48"/>
    </row>
    <row r="39" spans="1:8" s="170" customFormat="1" ht="15.5" x14ac:dyDescent="0.35">
      <c r="A39" s="176">
        <v>2</v>
      </c>
      <c r="B39" s="177" t="s">
        <v>48</v>
      </c>
      <c r="C39" s="176" t="s">
        <v>81</v>
      </c>
      <c r="D39" s="180" t="s">
        <v>385</v>
      </c>
      <c r="E39" s="178">
        <f t="shared" si="3"/>
        <v>2.2222222222222223E-2</v>
      </c>
      <c r="F39" s="176">
        <v>5</v>
      </c>
      <c r="G39" s="179">
        <f t="shared" si="4"/>
        <v>4.4444444444444444E-3</v>
      </c>
      <c r="H39" s="48"/>
    </row>
    <row r="40" spans="1:8" s="170" customFormat="1" ht="42.5" x14ac:dyDescent="0.35">
      <c r="A40" s="176">
        <v>3</v>
      </c>
      <c r="B40" s="181" t="s">
        <v>700</v>
      </c>
      <c r="C40" s="176" t="s">
        <v>85</v>
      </c>
      <c r="D40" s="180" t="s">
        <v>385</v>
      </c>
      <c r="E40" s="178">
        <f t="shared" si="3"/>
        <v>2.2222222222222223E-2</v>
      </c>
      <c r="F40" s="176">
        <v>5</v>
      </c>
      <c r="G40" s="179">
        <f t="shared" si="4"/>
        <v>4.4444444444444444E-3</v>
      </c>
      <c r="H40" s="182" t="s">
        <v>701</v>
      </c>
    </row>
    <row r="41" spans="1:8" s="170" customFormat="1" ht="42.5" x14ac:dyDescent="0.35">
      <c r="A41" s="176">
        <v>4</v>
      </c>
      <c r="B41" s="183" t="s">
        <v>702</v>
      </c>
      <c r="C41" s="176" t="s">
        <v>81</v>
      </c>
      <c r="D41" s="180" t="s">
        <v>385</v>
      </c>
      <c r="E41" s="178">
        <f t="shared" si="3"/>
        <v>2.2222222222222223E-2</v>
      </c>
      <c r="F41" s="176">
        <v>5</v>
      </c>
      <c r="G41" s="179">
        <f t="shared" si="4"/>
        <v>4.4444444444444444E-3</v>
      </c>
      <c r="H41" s="182" t="s">
        <v>703</v>
      </c>
    </row>
    <row r="42" spans="1:8" s="170" customFormat="1" ht="42.5" x14ac:dyDescent="0.35">
      <c r="A42" s="176">
        <v>5</v>
      </c>
      <c r="B42" s="183" t="s">
        <v>704</v>
      </c>
      <c r="C42" s="176" t="s">
        <v>81</v>
      </c>
      <c r="D42" s="180" t="s">
        <v>705</v>
      </c>
      <c r="E42" s="178">
        <f t="shared" si="3"/>
        <v>0.77777777777777779</v>
      </c>
      <c r="F42" s="176">
        <v>5</v>
      </c>
      <c r="G42" s="179">
        <f t="shared" si="4"/>
        <v>0.15555555555555556</v>
      </c>
      <c r="H42" s="182" t="s">
        <v>706</v>
      </c>
    </row>
    <row r="43" spans="1:8" s="170" customFormat="1" ht="56.5" x14ac:dyDescent="0.35">
      <c r="A43" s="176">
        <v>6</v>
      </c>
      <c r="B43" s="183" t="s">
        <v>707</v>
      </c>
      <c r="C43" s="176" t="s">
        <v>81</v>
      </c>
      <c r="D43" s="180" t="s">
        <v>385</v>
      </c>
      <c r="E43" s="178">
        <f t="shared" si="3"/>
        <v>2.2222222222222223E-2</v>
      </c>
      <c r="F43" s="176">
        <v>5</v>
      </c>
      <c r="G43" s="179">
        <f t="shared" si="4"/>
        <v>4.4444444444444444E-3</v>
      </c>
      <c r="H43" s="182" t="s">
        <v>708</v>
      </c>
    </row>
    <row r="44" spans="1:8" s="170" customFormat="1" ht="15.5" x14ac:dyDescent="0.35">
      <c r="A44" s="176">
        <v>7</v>
      </c>
      <c r="B44" s="183" t="s">
        <v>709</v>
      </c>
      <c r="C44" s="176" t="s">
        <v>626</v>
      </c>
      <c r="D44" s="180" t="s">
        <v>385</v>
      </c>
      <c r="E44" s="178">
        <f t="shared" si="3"/>
        <v>2.2222222222222223E-2</v>
      </c>
      <c r="F44" s="176">
        <v>5</v>
      </c>
      <c r="G44" s="179">
        <f t="shared" si="4"/>
        <v>4.4444444444444444E-3</v>
      </c>
      <c r="H44" s="184"/>
    </row>
    <row r="45" spans="1:8" s="170" customFormat="1" ht="84.5" x14ac:dyDescent="0.35">
      <c r="A45" s="176">
        <v>8</v>
      </c>
      <c r="B45" s="184" t="s">
        <v>710</v>
      </c>
      <c r="C45" s="176" t="s">
        <v>81</v>
      </c>
      <c r="D45" s="180" t="s">
        <v>711</v>
      </c>
      <c r="E45" s="178">
        <f t="shared" si="3"/>
        <v>0.8</v>
      </c>
      <c r="F45" s="176">
        <v>5</v>
      </c>
      <c r="G45" s="179">
        <f t="shared" si="4"/>
        <v>0.16</v>
      </c>
      <c r="H45" s="184" t="s">
        <v>712</v>
      </c>
    </row>
    <row r="46" spans="1:8" s="170" customFormat="1" ht="15.5" x14ac:dyDescent="0.35">
      <c r="A46" s="171">
        <v>9</v>
      </c>
      <c r="B46" s="172" t="s">
        <v>713</v>
      </c>
      <c r="C46" s="171" t="s">
        <v>81</v>
      </c>
      <c r="D46" s="175" t="s">
        <v>705</v>
      </c>
      <c r="E46" s="173">
        <f t="shared" si="3"/>
        <v>0.77777777777777779</v>
      </c>
      <c r="F46" s="171">
        <v>5</v>
      </c>
      <c r="G46" s="56">
        <f t="shared" si="4"/>
        <v>0.15555555555555556</v>
      </c>
      <c r="H46" s="48"/>
    </row>
    <row r="47" spans="1:8" s="170" customFormat="1" ht="30" x14ac:dyDescent="0.35">
      <c r="A47" s="167" t="s">
        <v>60</v>
      </c>
      <c r="B47" s="174" t="s">
        <v>343</v>
      </c>
      <c r="C47" s="171"/>
      <c r="D47" s="171"/>
      <c r="E47" s="173"/>
      <c r="F47" s="171"/>
      <c r="G47" s="56"/>
      <c r="H47" s="48"/>
    </row>
    <row r="48" spans="1:8" s="170" customFormat="1" ht="15.5" x14ac:dyDescent="0.35">
      <c r="A48" s="176">
        <v>1</v>
      </c>
      <c r="B48" s="177" t="s">
        <v>48</v>
      </c>
      <c r="C48" s="176" t="s">
        <v>81</v>
      </c>
      <c r="D48" s="180" t="s">
        <v>385</v>
      </c>
      <c r="E48" s="178">
        <f t="shared" ref="E48:E60" si="5">D48/45</f>
        <v>2.2222222222222223E-2</v>
      </c>
      <c r="F48" s="176">
        <v>5</v>
      </c>
      <c r="G48" s="179">
        <f t="shared" ref="G48:G60" si="6">E48/F48</f>
        <v>4.4444444444444444E-3</v>
      </c>
      <c r="H48" s="48"/>
    </row>
    <row r="49" spans="1:8" s="186" customFormat="1" ht="56" x14ac:dyDescent="0.35">
      <c r="A49" s="171">
        <v>2</v>
      </c>
      <c r="B49" s="172" t="s">
        <v>714</v>
      </c>
      <c r="C49" s="171" t="s">
        <v>81</v>
      </c>
      <c r="D49" s="175" t="s">
        <v>385</v>
      </c>
      <c r="E49" s="173">
        <f t="shared" si="5"/>
        <v>2.2222222222222223E-2</v>
      </c>
      <c r="F49" s="171">
        <v>5</v>
      </c>
      <c r="G49" s="56">
        <f t="shared" si="6"/>
        <v>4.4444444444444444E-3</v>
      </c>
      <c r="H49" s="185" t="s">
        <v>715</v>
      </c>
    </row>
    <row r="50" spans="1:8" s="186" customFormat="1" ht="42" x14ac:dyDescent="0.35">
      <c r="A50" s="171">
        <v>3</v>
      </c>
      <c r="B50" s="172" t="s">
        <v>716</v>
      </c>
      <c r="C50" s="171" t="s">
        <v>81</v>
      </c>
      <c r="D50" s="175" t="s">
        <v>385</v>
      </c>
      <c r="E50" s="173">
        <f t="shared" si="5"/>
        <v>2.2222222222222223E-2</v>
      </c>
      <c r="F50" s="171">
        <v>5</v>
      </c>
      <c r="G50" s="56">
        <f t="shared" si="6"/>
        <v>4.4444444444444444E-3</v>
      </c>
      <c r="H50" s="185" t="s">
        <v>717</v>
      </c>
    </row>
    <row r="51" spans="1:8" s="186" customFormat="1" ht="42" x14ac:dyDescent="0.35">
      <c r="A51" s="171">
        <v>4</v>
      </c>
      <c r="B51" s="187" t="s">
        <v>718</v>
      </c>
      <c r="C51" s="171" t="s">
        <v>81</v>
      </c>
      <c r="D51" s="175" t="s">
        <v>705</v>
      </c>
      <c r="E51" s="173">
        <f t="shared" si="5"/>
        <v>0.77777777777777779</v>
      </c>
      <c r="F51" s="171">
        <v>5</v>
      </c>
      <c r="G51" s="56">
        <f t="shared" si="6"/>
        <v>0.15555555555555556</v>
      </c>
      <c r="H51" s="185" t="s">
        <v>719</v>
      </c>
    </row>
    <row r="52" spans="1:8" s="186" customFormat="1" ht="42" x14ac:dyDescent="0.35">
      <c r="A52" s="171">
        <v>5</v>
      </c>
      <c r="B52" s="172" t="s">
        <v>720</v>
      </c>
      <c r="C52" s="171" t="s">
        <v>81</v>
      </c>
      <c r="D52" s="175" t="s">
        <v>385</v>
      </c>
      <c r="E52" s="173">
        <f t="shared" si="5"/>
        <v>2.2222222222222223E-2</v>
      </c>
      <c r="F52" s="171">
        <v>5</v>
      </c>
      <c r="G52" s="56">
        <f t="shared" si="6"/>
        <v>4.4444444444444444E-3</v>
      </c>
      <c r="H52" s="185" t="s">
        <v>721</v>
      </c>
    </row>
    <row r="53" spans="1:8" s="186" customFormat="1" ht="42" x14ac:dyDescent="0.35">
      <c r="A53" s="171">
        <v>6</v>
      </c>
      <c r="B53" s="172" t="s">
        <v>722</v>
      </c>
      <c r="C53" s="171" t="s">
        <v>81</v>
      </c>
      <c r="D53" s="175" t="s">
        <v>385</v>
      </c>
      <c r="E53" s="173">
        <f t="shared" si="5"/>
        <v>2.2222222222222223E-2</v>
      </c>
      <c r="F53" s="171">
        <v>5</v>
      </c>
      <c r="G53" s="56">
        <f t="shared" si="6"/>
        <v>4.4444444444444444E-3</v>
      </c>
      <c r="H53" s="185" t="s">
        <v>723</v>
      </c>
    </row>
    <row r="54" spans="1:8" s="186" customFormat="1" ht="42" x14ac:dyDescent="0.35">
      <c r="A54" s="171">
        <v>7</v>
      </c>
      <c r="B54" s="172" t="s">
        <v>724</v>
      </c>
      <c r="C54" s="171" t="s">
        <v>81</v>
      </c>
      <c r="D54" s="175" t="s">
        <v>385</v>
      </c>
      <c r="E54" s="173">
        <f t="shared" si="5"/>
        <v>2.2222222222222223E-2</v>
      </c>
      <c r="F54" s="171">
        <v>5</v>
      </c>
      <c r="G54" s="56">
        <f t="shared" si="6"/>
        <v>4.4444444444444444E-3</v>
      </c>
      <c r="H54" s="185" t="s">
        <v>725</v>
      </c>
    </row>
    <row r="55" spans="1:8" s="186" customFormat="1" ht="42" x14ac:dyDescent="0.35">
      <c r="A55" s="171">
        <v>8</v>
      </c>
      <c r="B55" s="188" t="s">
        <v>726</v>
      </c>
      <c r="C55" s="171" t="s">
        <v>81</v>
      </c>
      <c r="D55" s="175" t="s">
        <v>705</v>
      </c>
      <c r="E55" s="173">
        <f t="shared" si="5"/>
        <v>0.77777777777777779</v>
      </c>
      <c r="F55" s="171">
        <v>5</v>
      </c>
      <c r="G55" s="56">
        <f t="shared" si="6"/>
        <v>0.15555555555555556</v>
      </c>
      <c r="H55" s="185" t="s">
        <v>727</v>
      </c>
    </row>
    <row r="56" spans="1:8" s="186" customFormat="1" ht="42" x14ac:dyDescent="0.35">
      <c r="A56" s="171">
        <v>9</v>
      </c>
      <c r="B56" s="188" t="s">
        <v>728</v>
      </c>
      <c r="C56" s="171" t="s">
        <v>81</v>
      </c>
      <c r="D56" s="175" t="s">
        <v>711</v>
      </c>
      <c r="E56" s="173">
        <f t="shared" si="5"/>
        <v>0.8</v>
      </c>
      <c r="F56" s="171">
        <v>5</v>
      </c>
      <c r="G56" s="56">
        <f t="shared" si="6"/>
        <v>0.16</v>
      </c>
      <c r="H56" s="185" t="s">
        <v>729</v>
      </c>
    </row>
    <row r="57" spans="1:8" s="186" customFormat="1" ht="42" x14ac:dyDescent="0.35">
      <c r="A57" s="171">
        <v>10</v>
      </c>
      <c r="B57" s="188" t="s">
        <v>730</v>
      </c>
      <c r="C57" s="171" t="s">
        <v>81</v>
      </c>
      <c r="D57" s="175" t="s">
        <v>385</v>
      </c>
      <c r="E57" s="173">
        <f t="shared" si="5"/>
        <v>2.2222222222222223E-2</v>
      </c>
      <c r="F57" s="171">
        <v>5</v>
      </c>
      <c r="G57" s="56">
        <f t="shared" si="6"/>
        <v>4.4444444444444444E-3</v>
      </c>
      <c r="H57" s="185" t="s">
        <v>731</v>
      </c>
    </row>
    <row r="58" spans="1:8" s="186" customFormat="1" ht="56" x14ac:dyDescent="0.35">
      <c r="A58" s="171">
        <v>11</v>
      </c>
      <c r="B58" s="188" t="s">
        <v>732</v>
      </c>
      <c r="C58" s="171" t="s">
        <v>81</v>
      </c>
      <c r="D58" s="175" t="s">
        <v>385</v>
      </c>
      <c r="E58" s="173">
        <f t="shared" si="5"/>
        <v>2.2222222222222223E-2</v>
      </c>
      <c r="F58" s="171">
        <v>5</v>
      </c>
      <c r="G58" s="56">
        <f t="shared" si="6"/>
        <v>4.4444444444444444E-3</v>
      </c>
      <c r="H58" s="185" t="s">
        <v>733</v>
      </c>
    </row>
    <row r="59" spans="1:8" s="186" customFormat="1" ht="28" x14ac:dyDescent="0.35">
      <c r="A59" s="171">
        <v>12</v>
      </c>
      <c r="B59" s="188" t="s">
        <v>734</v>
      </c>
      <c r="C59" s="171" t="s">
        <v>81</v>
      </c>
      <c r="D59" s="175" t="s">
        <v>705</v>
      </c>
      <c r="E59" s="173">
        <f t="shared" si="5"/>
        <v>0.77777777777777779</v>
      </c>
      <c r="F59" s="171">
        <v>5</v>
      </c>
      <c r="G59" s="56">
        <f t="shared" si="6"/>
        <v>0.15555555555555556</v>
      </c>
      <c r="H59" s="185" t="s">
        <v>735</v>
      </c>
    </row>
    <row r="60" spans="1:8" s="186" customFormat="1" ht="42" x14ac:dyDescent="0.35">
      <c r="A60" s="171">
        <v>13</v>
      </c>
      <c r="B60" s="188" t="s">
        <v>736</v>
      </c>
      <c r="C60" s="171" t="s">
        <v>81</v>
      </c>
      <c r="D60" s="175" t="s">
        <v>705</v>
      </c>
      <c r="E60" s="173">
        <f t="shared" si="5"/>
        <v>0.77777777777777779</v>
      </c>
      <c r="F60" s="171">
        <v>5</v>
      </c>
      <c r="G60" s="56">
        <f t="shared" si="6"/>
        <v>0.15555555555555556</v>
      </c>
      <c r="H60" s="185" t="s">
        <v>737</v>
      </c>
    </row>
    <row r="61" spans="1:8" s="170" customFormat="1" ht="30" x14ac:dyDescent="0.35">
      <c r="A61" s="167" t="s">
        <v>66</v>
      </c>
      <c r="B61" s="174" t="s">
        <v>349</v>
      </c>
      <c r="C61" s="171"/>
      <c r="D61" s="171"/>
      <c r="E61" s="173"/>
      <c r="F61" s="171"/>
      <c r="G61" s="56"/>
      <c r="H61" s="48"/>
    </row>
    <row r="62" spans="1:8" s="170" customFormat="1" x14ac:dyDescent="0.35">
      <c r="A62" s="81">
        <v>1</v>
      </c>
      <c r="B62" s="79" t="s">
        <v>337</v>
      </c>
      <c r="C62" s="81" t="s">
        <v>81</v>
      </c>
      <c r="D62" s="81">
        <v>1</v>
      </c>
      <c r="E62" s="173">
        <f>D62/45</f>
        <v>2.2222222222222223E-2</v>
      </c>
      <c r="F62" s="171">
        <v>5</v>
      </c>
      <c r="G62" s="56">
        <f t="shared" ref="G62:G125" si="7">E62/F62</f>
        <v>4.4444444444444444E-3</v>
      </c>
      <c r="H62" s="48"/>
    </row>
    <row r="63" spans="1:8" s="170" customFormat="1" x14ac:dyDescent="0.35">
      <c r="A63" s="81">
        <v>2</v>
      </c>
      <c r="B63" s="79" t="s">
        <v>338</v>
      </c>
      <c r="C63" s="81" t="s">
        <v>81</v>
      </c>
      <c r="D63" s="81">
        <v>35</v>
      </c>
      <c r="E63" s="173">
        <f>D63/45</f>
        <v>0.77777777777777779</v>
      </c>
      <c r="F63" s="171">
        <v>5</v>
      </c>
      <c r="G63" s="56">
        <f t="shared" si="7"/>
        <v>0.15555555555555556</v>
      </c>
      <c r="H63" s="48"/>
    </row>
    <row r="64" spans="1:8" s="170" customFormat="1" x14ac:dyDescent="0.35">
      <c r="A64" s="81">
        <v>3</v>
      </c>
      <c r="B64" s="172" t="s">
        <v>340</v>
      </c>
      <c r="C64" s="171" t="s">
        <v>85</v>
      </c>
      <c r="D64" s="171">
        <v>1</v>
      </c>
      <c r="E64" s="173">
        <f t="shared" ref="E64:E86" si="8">D64/45</f>
        <v>2.2222222222222223E-2</v>
      </c>
      <c r="F64" s="171">
        <v>5</v>
      </c>
      <c r="G64" s="56">
        <f t="shared" si="7"/>
        <v>4.4444444444444444E-3</v>
      </c>
      <c r="H64" s="48"/>
    </row>
    <row r="65" spans="1:8" s="170" customFormat="1" x14ac:dyDescent="0.35">
      <c r="A65" s="81">
        <v>4</v>
      </c>
      <c r="B65" s="172" t="s">
        <v>17</v>
      </c>
      <c r="C65" s="171" t="s">
        <v>81</v>
      </c>
      <c r="D65" s="171">
        <v>1</v>
      </c>
      <c r="E65" s="173">
        <f t="shared" si="8"/>
        <v>2.2222222222222223E-2</v>
      </c>
      <c r="F65" s="171">
        <v>5</v>
      </c>
      <c r="G65" s="56">
        <f t="shared" si="7"/>
        <v>4.4444444444444444E-3</v>
      </c>
      <c r="H65" s="48"/>
    </row>
    <row r="66" spans="1:8" s="170" customFormat="1" x14ac:dyDescent="0.35">
      <c r="A66" s="81">
        <v>5</v>
      </c>
      <c r="B66" s="172" t="s">
        <v>339</v>
      </c>
      <c r="C66" s="171" t="s">
        <v>81</v>
      </c>
      <c r="D66" s="171">
        <v>1</v>
      </c>
      <c r="E66" s="173">
        <f t="shared" si="8"/>
        <v>2.2222222222222223E-2</v>
      </c>
      <c r="F66" s="171">
        <v>5</v>
      </c>
      <c r="G66" s="56">
        <f t="shared" si="7"/>
        <v>4.4444444444444444E-3</v>
      </c>
      <c r="H66" s="48"/>
    </row>
    <row r="67" spans="1:8" s="170" customFormat="1" x14ac:dyDescent="0.35">
      <c r="A67" s="81">
        <v>6</v>
      </c>
      <c r="B67" s="172" t="s">
        <v>65</v>
      </c>
      <c r="C67" s="171" t="s">
        <v>85</v>
      </c>
      <c r="D67" s="171">
        <v>2</v>
      </c>
      <c r="E67" s="173">
        <f t="shared" si="8"/>
        <v>4.4444444444444446E-2</v>
      </c>
      <c r="F67" s="171">
        <v>5</v>
      </c>
      <c r="G67" s="56">
        <f t="shared" si="7"/>
        <v>8.8888888888888889E-3</v>
      </c>
      <c r="H67" s="48"/>
    </row>
    <row r="68" spans="1:8" s="170" customFormat="1" x14ac:dyDescent="0.35">
      <c r="A68" s="81">
        <v>7</v>
      </c>
      <c r="B68" s="172" t="s">
        <v>48</v>
      </c>
      <c r="C68" s="171" t="s">
        <v>81</v>
      </c>
      <c r="D68" s="175" t="s">
        <v>385</v>
      </c>
      <c r="E68" s="173">
        <f t="shared" si="8"/>
        <v>2.2222222222222223E-2</v>
      </c>
      <c r="F68" s="171">
        <v>5</v>
      </c>
      <c r="G68" s="56">
        <f t="shared" si="7"/>
        <v>4.4444444444444444E-3</v>
      </c>
      <c r="H68" s="48"/>
    </row>
    <row r="69" spans="1:8" s="170" customFormat="1" ht="30" x14ac:dyDescent="0.35">
      <c r="A69" s="167" t="s">
        <v>69</v>
      </c>
      <c r="B69" s="174" t="s">
        <v>350</v>
      </c>
      <c r="C69" s="171"/>
      <c r="D69" s="171"/>
      <c r="E69" s="173">
        <f t="shared" si="8"/>
        <v>0</v>
      </c>
      <c r="F69" s="171">
        <v>5</v>
      </c>
      <c r="G69" s="56">
        <f t="shared" si="7"/>
        <v>0</v>
      </c>
      <c r="H69" s="48"/>
    </row>
    <row r="70" spans="1:8" s="170" customFormat="1" x14ac:dyDescent="0.35">
      <c r="A70" s="81">
        <v>1</v>
      </c>
      <c r="B70" s="79" t="s">
        <v>337</v>
      </c>
      <c r="C70" s="81" t="s">
        <v>81</v>
      </c>
      <c r="D70" s="81">
        <v>1</v>
      </c>
      <c r="E70" s="173">
        <f>D70/45</f>
        <v>2.2222222222222223E-2</v>
      </c>
      <c r="F70" s="171">
        <v>5</v>
      </c>
      <c r="G70" s="56">
        <f t="shared" si="7"/>
        <v>4.4444444444444444E-3</v>
      </c>
      <c r="H70" s="48"/>
    </row>
    <row r="71" spans="1:8" s="170" customFormat="1" x14ac:dyDescent="0.35">
      <c r="A71" s="81">
        <v>2</v>
      </c>
      <c r="B71" s="79" t="s">
        <v>338</v>
      </c>
      <c r="C71" s="81" t="s">
        <v>81</v>
      </c>
      <c r="D71" s="81">
        <v>35</v>
      </c>
      <c r="E71" s="173">
        <f>D71/45</f>
        <v>0.77777777777777779</v>
      </c>
      <c r="F71" s="171">
        <v>5</v>
      </c>
      <c r="G71" s="56">
        <f t="shared" si="7"/>
        <v>0.15555555555555556</v>
      </c>
      <c r="H71" s="48"/>
    </row>
    <row r="72" spans="1:8" s="170" customFormat="1" x14ac:dyDescent="0.35">
      <c r="A72" s="81">
        <v>3</v>
      </c>
      <c r="B72" s="172" t="s">
        <v>340</v>
      </c>
      <c r="C72" s="171" t="s">
        <v>85</v>
      </c>
      <c r="D72" s="171">
        <v>1</v>
      </c>
      <c r="E72" s="173">
        <f t="shared" ref="E72" si="9">D72/45</f>
        <v>2.2222222222222223E-2</v>
      </c>
      <c r="F72" s="171">
        <v>5</v>
      </c>
      <c r="G72" s="56">
        <f t="shared" si="7"/>
        <v>4.4444444444444444E-3</v>
      </c>
      <c r="H72" s="48"/>
    </row>
    <row r="73" spans="1:8" s="170" customFormat="1" x14ac:dyDescent="0.35">
      <c r="A73" s="81">
        <v>4</v>
      </c>
      <c r="B73" s="172" t="s">
        <v>17</v>
      </c>
      <c r="C73" s="171" t="s">
        <v>81</v>
      </c>
      <c r="D73" s="171">
        <v>1</v>
      </c>
      <c r="E73" s="173">
        <f t="shared" si="8"/>
        <v>2.2222222222222223E-2</v>
      </c>
      <c r="F73" s="171">
        <v>5</v>
      </c>
      <c r="G73" s="56">
        <f t="shared" si="7"/>
        <v>4.4444444444444444E-3</v>
      </c>
      <c r="H73" s="48"/>
    </row>
    <row r="74" spans="1:8" s="170" customFormat="1" x14ac:dyDescent="0.35">
      <c r="A74" s="81">
        <v>5</v>
      </c>
      <c r="B74" s="172" t="s">
        <v>339</v>
      </c>
      <c r="C74" s="171" t="s">
        <v>81</v>
      </c>
      <c r="D74" s="171">
        <v>1</v>
      </c>
      <c r="E74" s="173">
        <f t="shared" si="8"/>
        <v>2.2222222222222223E-2</v>
      </c>
      <c r="F74" s="171">
        <v>5</v>
      </c>
      <c r="G74" s="56">
        <f t="shared" si="7"/>
        <v>4.4444444444444444E-3</v>
      </c>
      <c r="H74" s="48"/>
    </row>
    <row r="75" spans="1:8" s="170" customFormat="1" x14ac:dyDescent="0.35">
      <c r="A75" s="81">
        <v>6</v>
      </c>
      <c r="B75" s="172" t="s">
        <v>65</v>
      </c>
      <c r="C75" s="171" t="s">
        <v>85</v>
      </c>
      <c r="D75" s="171">
        <v>2</v>
      </c>
      <c r="E75" s="173">
        <f t="shared" si="8"/>
        <v>4.4444444444444446E-2</v>
      </c>
      <c r="F75" s="171">
        <v>5</v>
      </c>
      <c r="G75" s="56">
        <f t="shared" si="7"/>
        <v>8.8888888888888889E-3</v>
      </c>
      <c r="H75" s="48"/>
    </row>
    <row r="76" spans="1:8" s="170" customFormat="1" x14ac:dyDescent="0.35">
      <c r="A76" s="81">
        <v>7</v>
      </c>
      <c r="B76" s="172" t="s">
        <v>48</v>
      </c>
      <c r="C76" s="171" t="s">
        <v>81</v>
      </c>
      <c r="D76" s="175" t="s">
        <v>385</v>
      </c>
      <c r="E76" s="173">
        <f t="shared" si="8"/>
        <v>2.2222222222222223E-2</v>
      </c>
      <c r="F76" s="171">
        <v>5</v>
      </c>
      <c r="G76" s="56">
        <f t="shared" si="7"/>
        <v>4.4444444444444444E-3</v>
      </c>
      <c r="H76" s="48"/>
    </row>
    <row r="77" spans="1:8" s="170" customFormat="1" ht="30" x14ac:dyDescent="0.35">
      <c r="A77" s="167" t="s">
        <v>75</v>
      </c>
      <c r="B77" s="174" t="s">
        <v>351</v>
      </c>
      <c r="C77" s="171"/>
      <c r="D77" s="171"/>
      <c r="E77" s="173"/>
      <c r="F77" s="171"/>
      <c r="G77" s="56"/>
      <c r="H77" s="48"/>
    </row>
    <row r="78" spans="1:8" s="170" customFormat="1" x14ac:dyDescent="0.35">
      <c r="A78" s="81">
        <v>1</v>
      </c>
      <c r="B78" s="79" t="s">
        <v>337</v>
      </c>
      <c r="C78" s="81" t="s">
        <v>81</v>
      </c>
      <c r="D78" s="81">
        <v>1</v>
      </c>
      <c r="E78" s="173">
        <f>D78/45</f>
        <v>2.2222222222222223E-2</v>
      </c>
      <c r="F78" s="171">
        <v>5</v>
      </c>
      <c r="G78" s="56">
        <f t="shared" ref="G78:G80" si="10">E78/F78</f>
        <v>4.4444444444444444E-3</v>
      </c>
      <c r="H78" s="48"/>
    </row>
    <row r="79" spans="1:8" s="170" customFormat="1" x14ac:dyDescent="0.35">
      <c r="A79" s="81">
        <v>2</v>
      </c>
      <c r="B79" s="79" t="s">
        <v>338</v>
      </c>
      <c r="C79" s="81" t="s">
        <v>81</v>
      </c>
      <c r="D79" s="81">
        <v>35</v>
      </c>
      <c r="E79" s="173">
        <f>D79/45</f>
        <v>0.77777777777777779</v>
      </c>
      <c r="F79" s="171">
        <v>5</v>
      </c>
      <c r="G79" s="56">
        <f t="shared" si="10"/>
        <v>0.15555555555555556</v>
      </c>
      <c r="H79" s="48"/>
    </row>
    <row r="80" spans="1:8" s="170" customFormat="1" x14ac:dyDescent="0.35">
      <c r="A80" s="81">
        <v>3</v>
      </c>
      <c r="B80" s="172" t="s">
        <v>340</v>
      </c>
      <c r="C80" s="171" t="s">
        <v>85</v>
      </c>
      <c r="D80" s="171">
        <v>1</v>
      </c>
      <c r="E80" s="173">
        <f t="shared" ref="E80" si="11">D80/45</f>
        <v>2.2222222222222223E-2</v>
      </c>
      <c r="F80" s="171">
        <v>5</v>
      </c>
      <c r="G80" s="56">
        <f t="shared" si="10"/>
        <v>4.4444444444444444E-3</v>
      </c>
      <c r="H80" s="48"/>
    </row>
    <row r="81" spans="1:8" s="170" customFormat="1" x14ac:dyDescent="0.35">
      <c r="A81" s="81">
        <v>4</v>
      </c>
      <c r="B81" s="172" t="s">
        <v>65</v>
      </c>
      <c r="C81" s="171" t="s">
        <v>85</v>
      </c>
      <c r="D81" s="171">
        <v>1</v>
      </c>
      <c r="E81" s="173">
        <f t="shared" si="8"/>
        <v>2.2222222222222223E-2</v>
      </c>
      <c r="F81" s="171">
        <v>5</v>
      </c>
      <c r="G81" s="56">
        <f t="shared" si="7"/>
        <v>4.4444444444444444E-3</v>
      </c>
      <c r="H81" s="48"/>
    </row>
    <row r="82" spans="1:8" s="170" customFormat="1" x14ac:dyDescent="0.35">
      <c r="A82" s="81">
        <v>5</v>
      </c>
      <c r="B82" s="172" t="s">
        <v>17</v>
      </c>
      <c r="C82" s="171" t="s">
        <v>81</v>
      </c>
      <c r="D82" s="171">
        <v>1</v>
      </c>
      <c r="E82" s="173">
        <f t="shared" si="8"/>
        <v>2.2222222222222223E-2</v>
      </c>
      <c r="F82" s="171">
        <v>5</v>
      </c>
      <c r="G82" s="56">
        <f t="shared" si="7"/>
        <v>4.4444444444444444E-3</v>
      </c>
      <c r="H82" s="48"/>
    </row>
    <row r="83" spans="1:8" s="170" customFormat="1" x14ac:dyDescent="0.35">
      <c r="A83" s="81">
        <v>6</v>
      </c>
      <c r="B83" s="172" t="s">
        <v>339</v>
      </c>
      <c r="C83" s="171" t="s">
        <v>81</v>
      </c>
      <c r="D83" s="171">
        <v>1</v>
      </c>
      <c r="E83" s="173">
        <f t="shared" si="8"/>
        <v>2.2222222222222223E-2</v>
      </c>
      <c r="F83" s="171">
        <v>5</v>
      </c>
      <c r="G83" s="56">
        <f t="shared" si="7"/>
        <v>4.4444444444444444E-3</v>
      </c>
      <c r="H83" s="48"/>
    </row>
    <row r="84" spans="1:8" s="170" customFormat="1" x14ac:dyDescent="0.35">
      <c r="A84" s="81">
        <v>7</v>
      </c>
      <c r="B84" s="172" t="s">
        <v>38</v>
      </c>
      <c r="C84" s="171" t="s">
        <v>81</v>
      </c>
      <c r="D84" s="171">
        <v>1</v>
      </c>
      <c r="E84" s="173">
        <f t="shared" si="8"/>
        <v>2.2222222222222223E-2</v>
      </c>
      <c r="F84" s="171">
        <v>5</v>
      </c>
      <c r="G84" s="56">
        <f t="shared" si="7"/>
        <v>4.4444444444444444E-3</v>
      </c>
      <c r="H84" s="48"/>
    </row>
    <row r="85" spans="1:8" s="170" customFormat="1" x14ac:dyDescent="0.35">
      <c r="A85" s="81">
        <v>8</v>
      </c>
      <c r="B85" s="172" t="s">
        <v>48</v>
      </c>
      <c r="C85" s="171" t="s">
        <v>81</v>
      </c>
      <c r="D85" s="175" t="s">
        <v>385</v>
      </c>
      <c r="E85" s="173">
        <f t="shared" si="8"/>
        <v>2.2222222222222223E-2</v>
      </c>
      <c r="F85" s="171">
        <v>5</v>
      </c>
      <c r="G85" s="56">
        <f t="shared" si="7"/>
        <v>4.4444444444444444E-3</v>
      </c>
      <c r="H85" s="48"/>
    </row>
    <row r="86" spans="1:8" s="170" customFormat="1" ht="15.5" x14ac:dyDescent="0.35">
      <c r="A86" s="167" t="s">
        <v>82</v>
      </c>
      <c r="B86" s="174" t="s">
        <v>178</v>
      </c>
      <c r="C86" s="171"/>
      <c r="D86" s="171"/>
      <c r="E86" s="173">
        <f t="shared" si="8"/>
        <v>0</v>
      </c>
      <c r="F86" s="171">
        <v>5</v>
      </c>
      <c r="G86" s="56">
        <f t="shared" si="7"/>
        <v>0</v>
      </c>
      <c r="H86" s="48"/>
    </row>
    <row r="87" spans="1:8" s="170" customFormat="1" ht="15.5" x14ac:dyDescent="0.35">
      <c r="A87" s="171">
        <v>1</v>
      </c>
      <c r="B87" s="172" t="s">
        <v>352</v>
      </c>
      <c r="C87" s="171" t="s">
        <v>81</v>
      </c>
      <c r="D87" s="171">
        <v>1</v>
      </c>
      <c r="E87" s="173">
        <f>D87/900</f>
        <v>1.1111111111111111E-3</v>
      </c>
      <c r="F87" s="171">
        <v>5</v>
      </c>
      <c r="G87" s="56">
        <f t="shared" si="7"/>
        <v>2.2222222222222223E-4</v>
      </c>
      <c r="H87" s="48"/>
    </row>
    <row r="88" spans="1:8" s="170" customFormat="1" ht="15.5" x14ac:dyDescent="0.35">
      <c r="A88" s="171">
        <v>2</v>
      </c>
      <c r="B88" s="172" t="s">
        <v>353</v>
      </c>
      <c r="C88" s="171" t="s">
        <v>90</v>
      </c>
      <c r="D88" s="171">
        <v>1</v>
      </c>
      <c r="E88" s="173">
        <f t="shared" ref="E88:E99" si="12">D88/900</f>
        <v>1.1111111111111111E-3</v>
      </c>
      <c r="F88" s="171">
        <v>5</v>
      </c>
      <c r="G88" s="56">
        <f t="shared" si="7"/>
        <v>2.2222222222222223E-4</v>
      </c>
      <c r="H88" s="48"/>
    </row>
    <row r="89" spans="1:8" s="170" customFormat="1" ht="15.5" x14ac:dyDescent="0.35">
      <c r="A89" s="171">
        <v>3</v>
      </c>
      <c r="B89" s="172" t="s">
        <v>65</v>
      </c>
      <c r="C89" s="171" t="s">
        <v>85</v>
      </c>
      <c r="D89" s="171">
        <v>2</v>
      </c>
      <c r="E89" s="173">
        <f t="shared" ref="E89" si="13">D89/45</f>
        <v>4.4444444444444446E-2</v>
      </c>
      <c r="F89" s="171">
        <v>5</v>
      </c>
      <c r="G89" s="56">
        <f t="shared" si="7"/>
        <v>8.8888888888888889E-3</v>
      </c>
      <c r="H89" s="48"/>
    </row>
    <row r="90" spans="1:8" s="170" customFormat="1" ht="15.5" x14ac:dyDescent="0.35">
      <c r="A90" s="171">
        <v>4</v>
      </c>
      <c r="B90" s="172" t="s">
        <v>354</v>
      </c>
      <c r="C90" s="171" t="s">
        <v>81</v>
      </c>
      <c r="D90" s="171">
        <v>1</v>
      </c>
      <c r="E90" s="173">
        <f t="shared" si="12"/>
        <v>1.1111111111111111E-3</v>
      </c>
      <c r="F90" s="171">
        <v>5</v>
      </c>
      <c r="G90" s="56">
        <f t="shared" si="7"/>
        <v>2.2222222222222223E-4</v>
      </c>
      <c r="H90" s="48"/>
    </row>
    <row r="91" spans="1:8" s="170" customFormat="1" ht="15.5" x14ac:dyDescent="0.35">
      <c r="A91" s="171">
        <v>5</v>
      </c>
      <c r="B91" s="172" t="s">
        <v>355</v>
      </c>
      <c r="C91" s="171" t="s">
        <v>81</v>
      </c>
      <c r="D91" s="171">
        <v>10</v>
      </c>
      <c r="E91" s="173">
        <f t="shared" si="12"/>
        <v>1.1111111111111112E-2</v>
      </c>
      <c r="F91" s="171">
        <v>5</v>
      </c>
      <c r="G91" s="56">
        <f t="shared" si="7"/>
        <v>2.2222222222222222E-3</v>
      </c>
      <c r="H91" s="48"/>
    </row>
    <row r="92" spans="1:8" s="170" customFormat="1" ht="15.5" x14ac:dyDescent="0.35">
      <c r="A92" s="171">
        <v>6</v>
      </c>
      <c r="B92" s="172" t="s">
        <v>356</v>
      </c>
      <c r="C92" s="171" t="s">
        <v>81</v>
      </c>
      <c r="D92" s="171">
        <v>10</v>
      </c>
      <c r="E92" s="173">
        <f t="shared" si="12"/>
        <v>1.1111111111111112E-2</v>
      </c>
      <c r="F92" s="171">
        <v>5</v>
      </c>
      <c r="G92" s="56">
        <f t="shared" si="7"/>
        <v>2.2222222222222222E-3</v>
      </c>
      <c r="H92" s="48"/>
    </row>
    <row r="93" spans="1:8" s="170" customFormat="1" ht="15.5" x14ac:dyDescent="0.35">
      <c r="A93" s="171">
        <v>7</v>
      </c>
      <c r="B93" s="172" t="s">
        <v>17</v>
      </c>
      <c r="C93" s="171" t="s">
        <v>81</v>
      </c>
      <c r="D93" s="171">
        <v>1</v>
      </c>
      <c r="E93" s="173">
        <f t="shared" si="12"/>
        <v>1.1111111111111111E-3</v>
      </c>
      <c r="F93" s="171">
        <v>5</v>
      </c>
      <c r="G93" s="56">
        <f t="shared" si="7"/>
        <v>2.2222222222222223E-4</v>
      </c>
      <c r="H93" s="48"/>
    </row>
    <row r="94" spans="1:8" s="170" customFormat="1" ht="15.5" x14ac:dyDescent="0.35">
      <c r="A94" s="171">
        <v>8</v>
      </c>
      <c r="B94" s="172" t="s">
        <v>357</v>
      </c>
      <c r="C94" s="171" t="s">
        <v>81</v>
      </c>
      <c r="D94" s="171">
        <v>5</v>
      </c>
      <c r="E94" s="173">
        <f t="shared" si="12"/>
        <v>5.5555555555555558E-3</v>
      </c>
      <c r="F94" s="171">
        <v>5</v>
      </c>
      <c r="G94" s="56">
        <f t="shared" si="7"/>
        <v>1.1111111111111111E-3</v>
      </c>
      <c r="H94" s="48"/>
    </row>
    <row r="95" spans="1:8" s="170" customFormat="1" ht="15.5" x14ac:dyDescent="0.35">
      <c r="A95" s="171">
        <v>9</v>
      </c>
      <c r="B95" s="172" t="s">
        <v>358</v>
      </c>
      <c r="C95" s="171" t="s">
        <v>81</v>
      </c>
      <c r="D95" s="171">
        <v>10</v>
      </c>
      <c r="E95" s="173">
        <f t="shared" si="12"/>
        <v>1.1111111111111112E-2</v>
      </c>
      <c r="F95" s="171">
        <v>5</v>
      </c>
      <c r="G95" s="56">
        <f t="shared" si="7"/>
        <v>2.2222222222222222E-3</v>
      </c>
      <c r="H95" s="48"/>
    </row>
    <row r="96" spans="1:8" s="170" customFormat="1" ht="15.5" x14ac:dyDescent="0.35">
      <c r="A96" s="171">
        <v>10</v>
      </c>
      <c r="B96" s="172" t="s">
        <v>359</v>
      </c>
      <c r="C96" s="171" t="s">
        <v>81</v>
      </c>
      <c r="D96" s="171">
        <v>1</v>
      </c>
      <c r="E96" s="173">
        <f t="shared" si="12"/>
        <v>1.1111111111111111E-3</v>
      </c>
      <c r="F96" s="171">
        <v>5</v>
      </c>
      <c r="G96" s="56">
        <f t="shared" si="7"/>
        <v>2.2222222222222223E-4</v>
      </c>
      <c r="H96" s="48"/>
    </row>
    <row r="97" spans="1:104" s="170" customFormat="1" ht="62" x14ac:dyDescent="0.35">
      <c r="A97" s="171">
        <v>11</v>
      </c>
      <c r="B97" s="172" t="s">
        <v>360</v>
      </c>
      <c r="C97" s="171" t="s">
        <v>81</v>
      </c>
      <c r="D97" s="171">
        <v>1</v>
      </c>
      <c r="E97" s="173">
        <f t="shared" si="12"/>
        <v>1.1111111111111111E-3</v>
      </c>
      <c r="F97" s="171">
        <v>5</v>
      </c>
      <c r="G97" s="56">
        <f t="shared" si="7"/>
        <v>2.2222222222222223E-4</v>
      </c>
      <c r="H97" s="48"/>
    </row>
    <row r="98" spans="1:104" s="170" customFormat="1" ht="15.5" x14ac:dyDescent="0.35">
      <c r="A98" s="171">
        <v>12</v>
      </c>
      <c r="B98" s="172" t="s">
        <v>361</v>
      </c>
      <c r="C98" s="171" t="s">
        <v>85</v>
      </c>
      <c r="D98" s="171">
        <v>1</v>
      </c>
      <c r="E98" s="173">
        <f t="shared" si="12"/>
        <v>1.1111111111111111E-3</v>
      </c>
      <c r="F98" s="171">
        <v>5</v>
      </c>
      <c r="G98" s="56">
        <f t="shared" si="7"/>
        <v>2.2222222222222223E-4</v>
      </c>
      <c r="H98" s="48"/>
    </row>
    <row r="99" spans="1:104" s="170" customFormat="1" ht="15.5" x14ac:dyDescent="0.35">
      <c r="A99" s="171">
        <v>13</v>
      </c>
      <c r="B99" s="172" t="s">
        <v>58</v>
      </c>
      <c r="C99" s="171" t="s">
        <v>90</v>
      </c>
      <c r="D99" s="171">
        <v>1</v>
      </c>
      <c r="E99" s="173">
        <f t="shared" si="12"/>
        <v>1.1111111111111111E-3</v>
      </c>
      <c r="F99" s="171">
        <v>5</v>
      </c>
      <c r="G99" s="56">
        <f t="shared" si="7"/>
        <v>2.2222222222222223E-4</v>
      </c>
      <c r="H99" s="48"/>
    </row>
    <row r="100" spans="1:104" s="170" customFormat="1" ht="15.5" x14ac:dyDescent="0.35">
      <c r="A100" s="171">
        <v>14</v>
      </c>
      <c r="B100" s="172" t="s">
        <v>48</v>
      </c>
      <c r="C100" s="171" t="s">
        <v>81</v>
      </c>
      <c r="D100" s="175" t="s">
        <v>385</v>
      </c>
      <c r="E100" s="173">
        <f>D100/900</f>
        <v>1.1111111111111111E-3</v>
      </c>
      <c r="F100" s="171">
        <v>5</v>
      </c>
      <c r="G100" s="56">
        <f t="shared" si="7"/>
        <v>2.2222222222222223E-4</v>
      </c>
      <c r="H100" s="48"/>
    </row>
    <row r="101" spans="1:104" s="170" customFormat="1" ht="33" customHeight="1" x14ac:dyDescent="0.35">
      <c r="A101" s="167" t="s">
        <v>93</v>
      </c>
      <c r="B101" s="198" t="s">
        <v>744</v>
      </c>
      <c r="C101" s="199"/>
      <c r="D101" s="199"/>
      <c r="E101" s="199"/>
      <c r="F101" s="199"/>
      <c r="G101" s="199"/>
      <c r="H101" s="200"/>
    </row>
    <row r="102" spans="1:104" s="170" customFormat="1" ht="15.5" x14ac:dyDescent="0.35">
      <c r="A102" s="171">
        <v>1</v>
      </c>
      <c r="B102" s="172" t="s">
        <v>78</v>
      </c>
      <c r="C102" s="171" t="s">
        <v>81</v>
      </c>
      <c r="D102" s="171">
        <v>1</v>
      </c>
      <c r="E102" s="173">
        <f>D102/900</f>
        <v>1.1111111111111111E-3</v>
      </c>
      <c r="F102" s="171">
        <v>5</v>
      </c>
      <c r="G102" s="56">
        <f t="shared" si="7"/>
        <v>2.2222222222222223E-4</v>
      </c>
      <c r="H102" s="48"/>
    </row>
    <row r="103" spans="1:104" s="170" customFormat="1" ht="15.5" x14ac:dyDescent="0.35">
      <c r="A103" s="171">
        <v>2</v>
      </c>
      <c r="B103" s="172" t="s">
        <v>76</v>
      </c>
      <c r="C103" s="171" t="s">
        <v>85</v>
      </c>
      <c r="D103" s="171">
        <v>1</v>
      </c>
      <c r="E103" s="173">
        <f t="shared" ref="E103:E112" si="14">D103/900</f>
        <v>1.1111111111111111E-3</v>
      </c>
      <c r="F103" s="171">
        <v>5</v>
      </c>
      <c r="G103" s="56">
        <f t="shared" si="7"/>
        <v>2.2222222222222223E-4</v>
      </c>
      <c r="H103" s="48"/>
    </row>
    <row r="104" spans="1:104" s="38" customFormat="1" ht="22.5" customHeight="1" x14ac:dyDescent="0.35">
      <c r="A104" s="171">
        <v>3</v>
      </c>
      <c r="B104" s="58" t="s">
        <v>318</v>
      </c>
      <c r="C104" s="49" t="s">
        <v>313</v>
      </c>
      <c r="D104" s="49">
        <v>1</v>
      </c>
      <c r="E104" s="46">
        <f>D104/875</f>
        <v>1.1428571428571429E-3</v>
      </c>
      <c r="F104" s="47">
        <v>5</v>
      </c>
      <c r="G104" s="56">
        <f>E104/F104</f>
        <v>2.2857142857142859E-4</v>
      </c>
      <c r="H104" s="5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</row>
    <row r="105" spans="1:104" s="38" customFormat="1" ht="22.5" customHeight="1" x14ac:dyDescent="0.35">
      <c r="A105" s="171">
        <v>4</v>
      </c>
      <c r="B105" s="36" t="s">
        <v>308</v>
      </c>
      <c r="C105" s="43" t="s">
        <v>289</v>
      </c>
      <c r="D105" s="49">
        <v>50</v>
      </c>
      <c r="E105" s="46">
        <f>D105/875</f>
        <v>5.7142857142857141E-2</v>
      </c>
      <c r="F105" s="47">
        <v>5</v>
      </c>
      <c r="G105" s="56">
        <f>E105/F105</f>
        <v>1.1428571428571429E-2</v>
      </c>
      <c r="H105" s="5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</row>
    <row r="106" spans="1:104" s="170" customFormat="1" ht="15.5" x14ac:dyDescent="0.35">
      <c r="A106" s="171">
        <v>5</v>
      </c>
      <c r="B106" s="172" t="s">
        <v>65</v>
      </c>
      <c r="C106" s="171" t="s">
        <v>85</v>
      </c>
      <c r="D106" s="171">
        <v>10</v>
      </c>
      <c r="E106" s="173">
        <f t="shared" ref="E106" si="15">D106/45</f>
        <v>0.22222222222222221</v>
      </c>
      <c r="F106" s="171">
        <v>5</v>
      </c>
      <c r="G106" s="56">
        <f t="shared" ref="G106" si="16">E106/F106</f>
        <v>4.4444444444444439E-2</v>
      </c>
      <c r="H106" s="48"/>
    </row>
    <row r="107" spans="1:104" s="170" customFormat="1" ht="15.5" x14ac:dyDescent="0.35">
      <c r="A107" s="171">
        <v>6</v>
      </c>
      <c r="B107" s="172" t="s">
        <v>339</v>
      </c>
      <c r="C107" s="171" t="s">
        <v>81</v>
      </c>
      <c r="D107" s="171">
        <v>1</v>
      </c>
      <c r="E107" s="173">
        <f t="shared" si="14"/>
        <v>1.1111111111111111E-3</v>
      </c>
      <c r="F107" s="171">
        <v>5</v>
      </c>
      <c r="G107" s="56">
        <f t="shared" si="7"/>
        <v>2.2222222222222223E-4</v>
      </c>
      <c r="H107" s="48"/>
    </row>
    <row r="108" spans="1:104" s="170" customFormat="1" ht="15.5" x14ac:dyDescent="0.35">
      <c r="A108" s="171">
        <v>7</v>
      </c>
      <c r="B108" s="172" t="s">
        <v>17</v>
      </c>
      <c r="C108" s="171" t="s">
        <v>81</v>
      </c>
      <c r="D108" s="171">
        <v>1</v>
      </c>
      <c r="E108" s="173">
        <f t="shared" si="14"/>
        <v>1.1111111111111111E-3</v>
      </c>
      <c r="F108" s="171">
        <v>5</v>
      </c>
      <c r="G108" s="56">
        <f t="shared" si="7"/>
        <v>2.2222222222222223E-4</v>
      </c>
      <c r="H108" s="48"/>
    </row>
    <row r="109" spans="1:104" s="170" customFormat="1" ht="15.5" x14ac:dyDescent="0.35">
      <c r="A109" s="171">
        <v>8</v>
      </c>
      <c r="B109" s="172" t="s">
        <v>38</v>
      </c>
      <c r="C109" s="171" t="s">
        <v>81</v>
      </c>
      <c r="D109" s="171">
        <v>1</v>
      </c>
      <c r="E109" s="173">
        <f t="shared" si="14"/>
        <v>1.1111111111111111E-3</v>
      </c>
      <c r="F109" s="171">
        <v>5</v>
      </c>
      <c r="G109" s="56">
        <f t="shared" si="7"/>
        <v>2.2222222222222223E-4</v>
      </c>
      <c r="H109" s="48"/>
    </row>
    <row r="110" spans="1:104" s="170" customFormat="1" ht="15.5" x14ac:dyDescent="0.35">
      <c r="A110" s="171">
        <v>9</v>
      </c>
      <c r="B110" s="172" t="s">
        <v>80</v>
      </c>
      <c r="C110" s="171" t="s">
        <v>81</v>
      </c>
      <c r="D110" s="171">
        <v>10</v>
      </c>
      <c r="E110" s="173">
        <f t="shared" si="14"/>
        <v>1.1111111111111112E-2</v>
      </c>
      <c r="F110" s="171">
        <v>5</v>
      </c>
      <c r="G110" s="56">
        <f t="shared" si="7"/>
        <v>2.2222222222222222E-3</v>
      </c>
      <c r="H110" s="48"/>
    </row>
    <row r="111" spans="1:104" s="170" customFormat="1" ht="99" x14ac:dyDescent="0.35">
      <c r="A111" s="171">
        <v>10</v>
      </c>
      <c r="B111" s="79" t="s">
        <v>23</v>
      </c>
      <c r="C111" s="81" t="s">
        <v>81</v>
      </c>
      <c r="D111" s="81">
        <v>1</v>
      </c>
      <c r="E111" s="189">
        <f t="shared" ref="E111" si="17">D111/1350</f>
        <v>7.407407407407407E-4</v>
      </c>
      <c r="F111" s="81">
        <v>5</v>
      </c>
      <c r="G111" s="189">
        <f t="shared" si="7"/>
        <v>1.4814814814814815E-4</v>
      </c>
      <c r="H111" s="189"/>
    </row>
    <row r="112" spans="1:104" s="170" customFormat="1" ht="15.5" x14ac:dyDescent="0.35">
      <c r="A112" s="171">
        <v>11</v>
      </c>
      <c r="B112" s="172" t="s">
        <v>48</v>
      </c>
      <c r="C112" s="171" t="s">
        <v>81</v>
      </c>
      <c r="D112" s="175" t="s">
        <v>738</v>
      </c>
      <c r="E112" s="173">
        <f t="shared" si="14"/>
        <v>4.4444444444444444E-3</v>
      </c>
      <c r="F112" s="171">
        <v>5</v>
      </c>
      <c r="G112" s="56">
        <f t="shared" si="7"/>
        <v>8.8888888888888893E-4</v>
      </c>
      <c r="H112" s="48"/>
    </row>
    <row r="113" spans="1:8" s="170" customFormat="1" ht="39" customHeight="1" x14ac:dyDescent="0.35">
      <c r="A113" s="167" t="s">
        <v>137</v>
      </c>
      <c r="B113" s="198" t="s">
        <v>364</v>
      </c>
      <c r="C113" s="199"/>
      <c r="D113" s="199"/>
      <c r="E113" s="199"/>
      <c r="F113" s="199"/>
      <c r="G113" s="199"/>
      <c r="H113" s="200"/>
    </row>
    <row r="114" spans="1:8" s="170" customFormat="1" ht="15.5" x14ac:dyDescent="0.35">
      <c r="A114" s="171">
        <v>1</v>
      </c>
      <c r="B114" s="172" t="s">
        <v>365</v>
      </c>
      <c r="C114" s="171" t="s">
        <v>81</v>
      </c>
      <c r="D114" s="171">
        <v>1</v>
      </c>
      <c r="E114" s="173">
        <f>D114/900</f>
        <v>1.1111111111111111E-3</v>
      </c>
      <c r="F114" s="171">
        <v>5</v>
      </c>
      <c r="G114" s="56">
        <f t="shared" si="7"/>
        <v>2.2222222222222223E-4</v>
      </c>
      <c r="H114" s="48"/>
    </row>
    <row r="115" spans="1:8" s="170" customFormat="1" ht="15.5" x14ac:dyDescent="0.35">
      <c r="A115" s="171">
        <v>2</v>
      </c>
      <c r="B115" s="172" t="s">
        <v>339</v>
      </c>
      <c r="C115" s="171" t="s">
        <v>81</v>
      </c>
      <c r="D115" s="171">
        <v>1</v>
      </c>
      <c r="E115" s="173">
        <f t="shared" ref="E115:E142" si="18">D115/900</f>
        <v>1.1111111111111111E-3</v>
      </c>
      <c r="F115" s="171">
        <v>5</v>
      </c>
      <c r="G115" s="56">
        <f t="shared" si="7"/>
        <v>2.2222222222222223E-4</v>
      </c>
      <c r="H115" s="48"/>
    </row>
    <row r="116" spans="1:8" s="170" customFormat="1" ht="15.5" x14ac:dyDescent="0.35">
      <c r="A116" s="171">
        <v>3</v>
      </c>
      <c r="B116" s="172" t="s">
        <v>361</v>
      </c>
      <c r="C116" s="171" t="s">
        <v>85</v>
      </c>
      <c r="D116" s="171">
        <v>1</v>
      </c>
      <c r="E116" s="173">
        <f t="shared" si="18"/>
        <v>1.1111111111111111E-3</v>
      </c>
      <c r="F116" s="171">
        <v>5</v>
      </c>
      <c r="G116" s="56">
        <f t="shared" si="7"/>
        <v>2.2222222222222223E-4</v>
      </c>
      <c r="H116" s="48"/>
    </row>
    <row r="117" spans="1:8" s="170" customFormat="1" ht="15.5" x14ac:dyDescent="0.35">
      <c r="A117" s="171">
        <v>4</v>
      </c>
      <c r="B117" s="172" t="s">
        <v>65</v>
      </c>
      <c r="C117" s="171" t="s">
        <v>85</v>
      </c>
      <c r="D117" s="171">
        <v>2</v>
      </c>
      <c r="E117" s="173">
        <f t="shared" ref="E117" si="19">D117/45</f>
        <v>4.4444444444444446E-2</v>
      </c>
      <c r="F117" s="171">
        <v>5</v>
      </c>
      <c r="G117" s="56">
        <f t="shared" si="7"/>
        <v>8.8888888888888889E-3</v>
      </c>
      <c r="H117" s="48"/>
    </row>
    <row r="118" spans="1:8" s="170" customFormat="1" ht="15.5" x14ac:dyDescent="0.35">
      <c r="A118" s="171">
        <v>5</v>
      </c>
      <c r="B118" s="172" t="s">
        <v>338</v>
      </c>
      <c r="C118" s="171" t="s">
        <v>81</v>
      </c>
      <c r="D118" s="171">
        <v>2</v>
      </c>
      <c r="E118" s="173">
        <f t="shared" si="18"/>
        <v>2.2222222222222222E-3</v>
      </c>
      <c r="F118" s="171">
        <v>5</v>
      </c>
      <c r="G118" s="56">
        <f t="shared" si="7"/>
        <v>4.4444444444444447E-4</v>
      </c>
      <c r="H118" s="48"/>
    </row>
    <row r="119" spans="1:8" s="170" customFormat="1" ht="15.5" x14ac:dyDescent="0.35">
      <c r="A119" s="171">
        <v>6</v>
      </c>
      <c r="B119" s="172" t="s">
        <v>68</v>
      </c>
      <c r="C119" s="171" t="s">
        <v>81</v>
      </c>
      <c r="D119" s="171">
        <v>1</v>
      </c>
      <c r="E119" s="173">
        <f t="shared" si="18"/>
        <v>1.1111111111111111E-3</v>
      </c>
      <c r="F119" s="171">
        <v>5</v>
      </c>
      <c r="G119" s="56">
        <f t="shared" si="7"/>
        <v>2.2222222222222223E-4</v>
      </c>
      <c r="H119" s="48"/>
    </row>
    <row r="120" spans="1:8" s="170" customFormat="1" ht="15.5" x14ac:dyDescent="0.35">
      <c r="A120" s="171">
        <v>7</v>
      </c>
      <c r="B120" s="172" t="s">
        <v>48</v>
      </c>
      <c r="C120" s="171" t="s">
        <v>81</v>
      </c>
      <c r="D120" s="175" t="s">
        <v>385</v>
      </c>
      <c r="E120" s="173">
        <f t="shared" si="18"/>
        <v>1.1111111111111111E-3</v>
      </c>
      <c r="F120" s="171">
        <v>5</v>
      </c>
      <c r="G120" s="56">
        <f t="shared" si="7"/>
        <v>2.2222222222222223E-4</v>
      </c>
      <c r="H120" s="48"/>
    </row>
    <row r="121" spans="1:8" s="170" customFormat="1" ht="33" customHeight="1" x14ac:dyDescent="0.35">
      <c r="A121" s="167" t="s">
        <v>225</v>
      </c>
      <c r="B121" s="198" t="s">
        <v>367</v>
      </c>
      <c r="C121" s="199"/>
      <c r="D121" s="199"/>
      <c r="E121" s="199"/>
      <c r="F121" s="199"/>
      <c r="G121" s="199"/>
      <c r="H121" s="200"/>
    </row>
    <row r="122" spans="1:8" s="170" customFormat="1" ht="15.5" x14ac:dyDescent="0.35">
      <c r="A122" s="171">
        <v>1</v>
      </c>
      <c r="B122" s="172" t="s">
        <v>78</v>
      </c>
      <c r="C122" s="171" t="s">
        <v>81</v>
      </c>
      <c r="D122" s="171">
        <v>1</v>
      </c>
      <c r="E122" s="173">
        <f t="shared" si="18"/>
        <v>1.1111111111111111E-3</v>
      </c>
      <c r="F122" s="171">
        <v>5</v>
      </c>
      <c r="G122" s="56">
        <f t="shared" si="7"/>
        <v>2.2222222222222223E-4</v>
      </c>
      <c r="H122" s="48"/>
    </row>
    <row r="123" spans="1:8" s="170" customFormat="1" ht="15.5" x14ac:dyDescent="0.35">
      <c r="A123" s="171">
        <v>2</v>
      </c>
      <c r="B123" s="172" t="s">
        <v>339</v>
      </c>
      <c r="C123" s="171" t="s">
        <v>81</v>
      </c>
      <c r="D123" s="171">
        <v>1</v>
      </c>
      <c r="E123" s="173">
        <f t="shared" si="18"/>
        <v>1.1111111111111111E-3</v>
      </c>
      <c r="F123" s="171">
        <v>5</v>
      </c>
      <c r="G123" s="56">
        <f t="shared" si="7"/>
        <v>2.2222222222222223E-4</v>
      </c>
      <c r="H123" s="48"/>
    </row>
    <row r="124" spans="1:8" s="170" customFormat="1" ht="15.5" x14ac:dyDescent="0.35">
      <c r="A124" s="171">
        <v>3</v>
      </c>
      <c r="B124" s="172" t="s">
        <v>17</v>
      </c>
      <c r="C124" s="171" t="s">
        <v>81</v>
      </c>
      <c r="D124" s="171">
        <v>1</v>
      </c>
      <c r="E124" s="173">
        <f t="shared" si="18"/>
        <v>1.1111111111111111E-3</v>
      </c>
      <c r="F124" s="171">
        <v>5</v>
      </c>
      <c r="G124" s="56">
        <f t="shared" si="7"/>
        <v>2.2222222222222223E-4</v>
      </c>
      <c r="H124" s="48"/>
    </row>
    <row r="125" spans="1:8" s="170" customFormat="1" ht="15.5" x14ac:dyDescent="0.35">
      <c r="A125" s="171">
        <v>4</v>
      </c>
      <c r="B125" s="172" t="s">
        <v>368</v>
      </c>
      <c r="C125" s="171" t="s">
        <v>81</v>
      </c>
      <c r="D125" s="171">
        <v>1</v>
      </c>
      <c r="E125" s="173">
        <f t="shared" si="18"/>
        <v>1.1111111111111111E-3</v>
      </c>
      <c r="F125" s="171">
        <v>5</v>
      </c>
      <c r="G125" s="56">
        <f t="shared" si="7"/>
        <v>2.2222222222222223E-4</v>
      </c>
      <c r="H125" s="48"/>
    </row>
    <row r="126" spans="1:8" s="170" customFormat="1" ht="15.5" x14ac:dyDescent="0.35">
      <c r="A126" s="171">
        <v>5</v>
      </c>
      <c r="B126" s="172" t="s">
        <v>369</v>
      </c>
      <c r="C126" s="171" t="s">
        <v>81</v>
      </c>
      <c r="D126" s="171">
        <v>2</v>
      </c>
      <c r="E126" s="173">
        <f t="shared" si="18"/>
        <v>2.2222222222222222E-3</v>
      </c>
      <c r="F126" s="171">
        <v>5</v>
      </c>
      <c r="G126" s="56">
        <f t="shared" ref="G126:G142" si="20">E126/F126</f>
        <v>4.4444444444444447E-4</v>
      </c>
      <c r="H126" s="48"/>
    </row>
    <row r="127" spans="1:8" s="170" customFormat="1" ht="15.5" x14ac:dyDescent="0.35">
      <c r="A127" s="171">
        <v>6</v>
      </c>
      <c r="B127" s="172" t="s">
        <v>48</v>
      </c>
      <c r="C127" s="171" t="s">
        <v>81</v>
      </c>
      <c r="D127" s="175" t="s">
        <v>385</v>
      </c>
      <c r="E127" s="173">
        <f t="shared" si="18"/>
        <v>1.1111111111111111E-3</v>
      </c>
      <c r="F127" s="171">
        <v>5</v>
      </c>
      <c r="G127" s="56">
        <f t="shared" si="20"/>
        <v>2.2222222222222223E-4</v>
      </c>
      <c r="H127" s="48"/>
    </row>
    <row r="128" spans="1:8" s="170" customFormat="1" ht="15.5" x14ac:dyDescent="0.35">
      <c r="A128" s="167" t="s">
        <v>246</v>
      </c>
      <c r="B128" s="174" t="s">
        <v>371</v>
      </c>
      <c r="C128" s="171"/>
      <c r="D128" s="171"/>
      <c r="E128" s="173"/>
      <c r="F128" s="171"/>
      <c r="G128" s="56"/>
      <c r="H128" s="48"/>
    </row>
    <row r="129" spans="1:104" s="170" customFormat="1" ht="15.5" x14ac:dyDescent="0.35">
      <c r="A129" s="171">
        <v>1</v>
      </c>
      <c r="B129" s="172" t="s">
        <v>365</v>
      </c>
      <c r="C129" s="171" t="s">
        <v>81</v>
      </c>
      <c r="D129" s="171">
        <v>1</v>
      </c>
      <c r="E129" s="173">
        <f t="shared" si="18"/>
        <v>1.1111111111111111E-3</v>
      </c>
      <c r="F129" s="171">
        <v>5</v>
      </c>
      <c r="G129" s="56">
        <f t="shared" si="20"/>
        <v>2.2222222222222223E-4</v>
      </c>
      <c r="H129" s="48"/>
    </row>
    <row r="130" spans="1:104" s="170" customFormat="1" ht="15.5" x14ac:dyDescent="0.35">
      <c r="A130" s="171">
        <v>2</v>
      </c>
      <c r="B130" s="172" t="s">
        <v>339</v>
      </c>
      <c r="C130" s="171" t="s">
        <v>81</v>
      </c>
      <c r="D130" s="171">
        <v>1</v>
      </c>
      <c r="E130" s="173">
        <f t="shared" si="18"/>
        <v>1.1111111111111111E-3</v>
      </c>
      <c r="F130" s="171">
        <v>5</v>
      </c>
      <c r="G130" s="56">
        <f t="shared" si="20"/>
        <v>2.2222222222222223E-4</v>
      </c>
      <c r="H130" s="48"/>
    </row>
    <row r="131" spans="1:104" s="170" customFormat="1" ht="15.5" x14ac:dyDescent="0.35">
      <c r="A131" s="171">
        <v>3</v>
      </c>
      <c r="B131" s="172" t="s">
        <v>361</v>
      </c>
      <c r="C131" s="171" t="s">
        <v>85</v>
      </c>
      <c r="D131" s="171">
        <v>1</v>
      </c>
      <c r="E131" s="173">
        <f t="shared" si="18"/>
        <v>1.1111111111111111E-3</v>
      </c>
      <c r="F131" s="171">
        <v>5</v>
      </c>
      <c r="G131" s="56">
        <f t="shared" si="20"/>
        <v>2.2222222222222223E-4</v>
      </c>
      <c r="H131" s="48"/>
    </row>
    <row r="132" spans="1:104" s="170" customFormat="1" ht="15.5" x14ac:dyDescent="0.35">
      <c r="A132" s="171">
        <v>4</v>
      </c>
      <c r="B132" s="172" t="s">
        <v>44</v>
      </c>
      <c r="C132" s="171" t="s">
        <v>85</v>
      </c>
      <c r="D132" s="171">
        <v>2</v>
      </c>
      <c r="E132" s="173">
        <f t="shared" si="18"/>
        <v>2.2222222222222222E-3</v>
      </c>
      <c r="F132" s="171">
        <v>5</v>
      </c>
      <c r="G132" s="56">
        <f t="shared" si="20"/>
        <v>4.4444444444444447E-4</v>
      </c>
      <c r="H132" s="48"/>
    </row>
    <row r="133" spans="1:104" s="38" customFormat="1" ht="22.5" customHeight="1" x14ac:dyDescent="0.35">
      <c r="A133" s="171">
        <v>5</v>
      </c>
      <c r="B133" s="58" t="s">
        <v>310</v>
      </c>
      <c r="C133" s="49" t="s">
        <v>311</v>
      </c>
      <c r="D133" s="49">
        <v>1</v>
      </c>
      <c r="E133" s="46">
        <f>D133/875</f>
        <v>1.1428571428571429E-3</v>
      </c>
      <c r="F133" s="47">
        <v>5</v>
      </c>
      <c r="G133" s="56">
        <f>E133/F133</f>
        <v>2.2857142857142859E-4</v>
      </c>
      <c r="H133" s="5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</row>
    <row r="134" spans="1:104" s="170" customFormat="1" ht="15.5" x14ac:dyDescent="0.35">
      <c r="A134" s="171">
        <v>6</v>
      </c>
      <c r="B134" s="172" t="s">
        <v>372</v>
      </c>
      <c r="C134" s="171" t="s">
        <v>85</v>
      </c>
      <c r="D134" s="171">
        <v>1</v>
      </c>
      <c r="E134" s="173">
        <f t="shared" si="18"/>
        <v>1.1111111111111111E-3</v>
      </c>
      <c r="F134" s="171">
        <v>5</v>
      </c>
      <c r="G134" s="56">
        <f t="shared" si="20"/>
        <v>2.2222222222222223E-4</v>
      </c>
      <c r="H134" s="48"/>
    </row>
    <row r="135" spans="1:104" s="170" customFormat="1" ht="15.5" x14ac:dyDescent="0.35">
      <c r="A135" s="171">
        <v>7</v>
      </c>
      <c r="B135" s="172" t="s">
        <v>48</v>
      </c>
      <c r="C135" s="171" t="s">
        <v>81</v>
      </c>
      <c r="D135" s="175" t="s">
        <v>385</v>
      </c>
      <c r="E135" s="173">
        <f t="shared" si="18"/>
        <v>1.1111111111111111E-3</v>
      </c>
      <c r="F135" s="171">
        <v>5</v>
      </c>
      <c r="G135" s="56">
        <f t="shared" si="20"/>
        <v>2.2222222222222223E-4</v>
      </c>
      <c r="H135" s="48"/>
    </row>
    <row r="136" spans="1:104" s="170" customFormat="1" ht="31.5" customHeight="1" x14ac:dyDescent="0.35">
      <c r="A136" s="167" t="s">
        <v>363</v>
      </c>
      <c r="B136" s="198" t="s">
        <v>745</v>
      </c>
      <c r="C136" s="199"/>
      <c r="D136" s="199"/>
      <c r="E136" s="199"/>
      <c r="F136" s="199"/>
      <c r="G136" s="199"/>
      <c r="H136" s="200"/>
    </row>
    <row r="137" spans="1:104" s="170" customFormat="1" ht="15.5" x14ac:dyDescent="0.35">
      <c r="A137" s="171">
        <v>1</v>
      </c>
      <c r="B137" s="172" t="s">
        <v>365</v>
      </c>
      <c r="C137" s="171" t="s">
        <v>81</v>
      </c>
      <c r="D137" s="171">
        <v>1</v>
      </c>
      <c r="E137" s="173">
        <f t="shared" si="18"/>
        <v>1.1111111111111111E-3</v>
      </c>
      <c r="F137" s="171">
        <v>5</v>
      </c>
      <c r="G137" s="56">
        <f t="shared" si="20"/>
        <v>2.2222222222222223E-4</v>
      </c>
      <c r="H137" s="48"/>
    </row>
    <row r="138" spans="1:104" s="170" customFormat="1" ht="15.5" x14ac:dyDescent="0.35">
      <c r="A138" s="171">
        <v>2</v>
      </c>
      <c r="B138" s="172" t="s">
        <v>339</v>
      </c>
      <c r="C138" s="171" t="s">
        <v>81</v>
      </c>
      <c r="D138" s="171">
        <v>1</v>
      </c>
      <c r="E138" s="173">
        <f t="shared" si="18"/>
        <v>1.1111111111111111E-3</v>
      </c>
      <c r="F138" s="171">
        <v>5</v>
      </c>
      <c r="G138" s="56">
        <f t="shared" si="20"/>
        <v>2.2222222222222223E-4</v>
      </c>
      <c r="H138" s="48"/>
    </row>
    <row r="139" spans="1:104" s="170" customFormat="1" ht="15.5" x14ac:dyDescent="0.35">
      <c r="A139" s="171">
        <v>3</v>
      </c>
      <c r="B139" s="172" t="s">
        <v>361</v>
      </c>
      <c r="C139" s="171" t="s">
        <v>85</v>
      </c>
      <c r="D139" s="171">
        <v>1</v>
      </c>
      <c r="E139" s="173">
        <f t="shared" si="18"/>
        <v>1.1111111111111111E-3</v>
      </c>
      <c r="F139" s="171">
        <v>5</v>
      </c>
      <c r="G139" s="56">
        <f t="shared" si="20"/>
        <v>2.2222222222222223E-4</v>
      </c>
      <c r="H139" s="48"/>
    </row>
    <row r="140" spans="1:104" s="170" customFormat="1" ht="15.5" x14ac:dyDescent="0.35">
      <c r="A140" s="171">
        <v>4</v>
      </c>
      <c r="B140" s="172" t="s">
        <v>44</v>
      </c>
      <c r="C140" s="171" t="s">
        <v>85</v>
      </c>
      <c r="D140" s="171">
        <v>1</v>
      </c>
      <c r="E140" s="173">
        <f t="shared" si="18"/>
        <v>1.1111111111111111E-3</v>
      </c>
      <c r="F140" s="171">
        <v>5</v>
      </c>
      <c r="G140" s="56">
        <f t="shared" si="20"/>
        <v>2.2222222222222223E-4</v>
      </c>
      <c r="H140" s="48"/>
    </row>
    <row r="141" spans="1:104" s="170" customFormat="1" ht="15.5" x14ac:dyDescent="0.35">
      <c r="A141" s="171">
        <v>5</v>
      </c>
      <c r="B141" s="172" t="s">
        <v>80</v>
      </c>
      <c r="C141" s="171" t="s">
        <v>81</v>
      </c>
      <c r="D141" s="171">
        <v>1</v>
      </c>
      <c r="E141" s="173">
        <f t="shared" si="18"/>
        <v>1.1111111111111111E-3</v>
      </c>
      <c r="F141" s="171">
        <v>5</v>
      </c>
      <c r="G141" s="56">
        <f t="shared" si="20"/>
        <v>2.2222222222222223E-4</v>
      </c>
      <c r="H141" s="48"/>
    </row>
    <row r="142" spans="1:104" s="170" customFormat="1" ht="15.5" x14ac:dyDescent="0.35">
      <c r="A142" s="171">
        <v>6</v>
      </c>
      <c r="B142" s="172" t="s">
        <v>48</v>
      </c>
      <c r="C142" s="171" t="s">
        <v>81</v>
      </c>
      <c r="D142" s="175" t="s">
        <v>385</v>
      </c>
      <c r="E142" s="173">
        <f t="shared" si="18"/>
        <v>1.1111111111111111E-3</v>
      </c>
      <c r="F142" s="171">
        <v>5</v>
      </c>
      <c r="G142" s="56">
        <f t="shared" si="20"/>
        <v>2.2222222222222223E-4</v>
      </c>
      <c r="H142" s="48"/>
    </row>
    <row r="143" spans="1:104" s="170" customFormat="1" ht="15.5" x14ac:dyDescent="0.35">
      <c r="A143" s="167" t="s">
        <v>366</v>
      </c>
      <c r="B143" s="174" t="s">
        <v>376</v>
      </c>
      <c r="C143" s="171"/>
      <c r="D143" s="171"/>
      <c r="E143" s="173"/>
      <c r="F143" s="171"/>
      <c r="G143" s="56"/>
      <c r="H143" s="48"/>
    </row>
    <row r="144" spans="1:104" s="170" customFormat="1" x14ac:dyDescent="0.35">
      <c r="A144" s="81">
        <v>1</v>
      </c>
      <c r="B144" s="79" t="s">
        <v>337</v>
      </c>
      <c r="C144" s="81" t="s">
        <v>81</v>
      </c>
      <c r="D144" s="81">
        <v>1</v>
      </c>
      <c r="E144" s="189">
        <f t="shared" ref="E144" si="21">D144/45</f>
        <v>2.2222222222222223E-2</v>
      </c>
      <c r="F144" s="81">
        <v>5</v>
      </c>
      <c r="G144" s="189">
        <f t="shared" ref="G144:G162" si="22">E144/F144</f>
        <v>4.4444444444444444E-3</v>
      </c>
      <c r="H144" s="189"/>
    </row>
    <row r="145" spans="1:8" s="170" customFormat="1" x14ac:dyDescent="0.35">
      <c r="A145" s="81">
        <v>2</v>
      </c>
      <c r="B145" s="79" t="s">
        <v>338</v>
      </c>
      <c r="C145" s="81" t="s">
        <v>432</v>
      </c>
      <c r="D145" s="81">
        <v>1</v>
      </c>
      <c r="E145" s="189">
        <f>D145/2</f>
        <v>0.5</v>
      </c>
      <c r="F145" s="81">
        <v>5</v>
      </c>
      <c r="G145" s="189">
        <f t="shared" si="22"/>
        <v>0.1</v>
      </c>
      <c r="H145" s="189"/>
    </row>
    <row r="146" spans="1:8" s="170" customFormat="1" x14ac:dyDescent="0.35">
      <c r="A146" s="81">
        <v>3</v>
      </c>
      <c r="B146" s="172" t="s">
        <v>78</v>
      </c>
      <c r="C146" s="171" t="s">
        <v>81</v>
      </c>
      <c r="D146" s="171">
        <v>1</v>
      </c>
      <c r="E146" s="173">
        <f t="shared" ref="E146:E163" si="23">D146/900</f>
        <v>1.1111111111111111E-3</v>
      </c>
      <c r="F146" s="171">
        <v>5</v>
      </c>
      <c r="G146" s="56">
        <f t="shared" si="22"/>
        <v>2.2222222222222223E-4</v>
      </c>
      <c r="H146" s="48"/>
    </row>
    <row r="147" spans="1:8" s="170" customFormat="1" x14ac:dyDescent="0.35">
      <c r="A147" s="81">
        <v>4</v>
      </c>
      <c r="B147" s="172" t="s">
        <v>76</v>
      </c>
      <c r="C147" s="171" t="s">
        <v>85</v>
      </c>
      <c r="D147" s="171">
        <v>1</v>
      </c>
      <c r="E147" s="173">
        <f t="shared" si="23"/>
        <v>1.1111111111111111E-3</v>
      </c>
      <c r="F147" s="171">
        <v>5</v>
      </c>
      <c r="G147" s="56">
        <f t="shared" si="22"/>
        <v>2.2222222222222223E-4</v>
      </c>
      <c r="H147" s="48"/>
    </row>
    <row r="148" spans="1:8" s="170" customFormat="1" x14ac:dyDescent="0.35">
      <c r="A148" s="81">
        <v>5</v>
      </c>
      <c r="B148" s="172" t="s">
        <v>38</v>
      </c>
      <c r="C148" s="171" t="s">
        <v>81</v>
      </c>
      <c r="D148" s="171">
        <v>1</v>
      </c>
      <c r="E148" s="173">
        <f t="shared" si="23"/>
        <v>1.1111111111111111E-3</v>
      </c>
      <c r="F148" s="171">
        <v>5</v>
      </c>
      <c r="G148" s="56">
        <f t="shared" si="22"/>
        <v>2.2222222222222223E-4</v>
      </c>
      <c r="H148" s="48"/>
    </row>
    <row r="149" spans="1:8" s="170" customFormat="1" x14ac:dyDescent="0.35">
      <c r="A149" s="81">
        <v>6</v>
      </c>
      <c r="B149" s="172" t="s">
        <v>377</v>
      </c>
      <c r="C149" s="171" t="s">
        <v>85</v>
      </c>
      <c r="D149" s="171">
        <v>2</v>
      </c>
      <c r="E149" s="173">
        <f t="shared" si="23"/>
        <v>2.2222222222222222E-3</v>
      </c>
      <c r="F149" s="171">
        <v>5</v>
      </c>
      <c r="G149" s="56">
        <f t="shared" si="22"/>
        <v>4.4444444444444447E-4</v>
      </c>
      <c r="H149" s="48"/>
    </row>
    <row r="150" spans="1:8" s="170" customFormat="1" x14ac:dyDescent="0.35">
      <c r="A150" s="81">
        <v>7</v>
      </c>
      <c r="B150" s="172" t="s">
        <v>62</v>
      </c>
      <c r="C150" s="171" t="s">
        <v>81</v>
      </c>
      <c r="D150" s="171">
        <v>1</v>
      </c>
      <c r="E150" s="173">
        <f t="shared" si="23"/>
        <v>1.1111111111111111E-3</v>
      </c>
      <c r="F150" s="171">
        <v>5</v>
      </c>
      <c r="G150" s="56">
        <f t="shared" si="22"/>
        <v>2.2222222222222223E-4</v>
      </c>
      <c r="H150" s="48"/>
    </row>
    <row r="151" spans="1:8" s="170" customFormat="1" x14ac:dyDescent="0.35">
      <c r="A151" s="81">
        <v>8</v>
      </c>
      <c r="B151" s="172" t="s">
        <v>378</v>
      </c>
      <c r="C151" s="171" t="s">
        <v>81</v>
      </c>
      <c r="D151" s="171">
        <v>1</v>
      </c>
      <c r="E151" s="173">
        <f t="shared" si="23"/>
        <v>1.1111111111111111E-3</v>
      </c>
      <c r="F151" s="171">
        <v>5</v>
      </c>
      <c r="G151" s="56">
        <f t="shared" si="22"/>
        <v>2.2222222222222223E-4</v>
      </c>
      <c r="H151" s="48"/>
    </row>
    <row r="152" spans="1:8" s="170" customFormat="1" ht="15.5" x14ac:dyDescent="0.35">
      <c r="A152" s="167" t="s">
        <v>370</v>
      </c>
      <c r="B152" s="174" t="s">
        <v>83</v>
      </c>
      <c r="C152" s="171"/>
      <c r="D152" s="171"/>
      <c r="E152" s="173"/>
      <c r="F152" s="171"/>
      <c r="G152" s="56"/>
      <c r="H152" s="48"/>
    </row>
    <row r="153" spans="1:8" s="170" customFormat="1" ht="15.5" x14ac:dyDescent="0.35">
      <c r="A153" s="171">
        <v>1</v>
      </c>
      <c r="B153" s="172" t="s">
        <v>84</v>
      </c>
      <c r="C153" s="171" t="s">
        <v>85</v>
      </c>
      <c r="D153" s="171">
        <v>2</v>
      </c>
      <c r="E153" s="173">
        <f>D153/900</f>
        <v>2.2222222222222222E-3</v>
      </c>
      <c r="F153" s="171">
        <v>5</v>
      </c>
      <c r="G153" s="56">
        <f t="shared" si="22"/>
        <v>4.4444444444444447E-4</v>
      </c>
      <c r="H153" s="48"/>
    </row>
    <row r="154" spans="1:8" s="170" customFormat="1" ht="15.5" x14ac:dyDescent="0.35">
      <c r="A154" s="171">
        <v>2</v>
      </c>
      <c r="B154" s="172" t="s">
        <v>86</v>
      </c>
      <c r="C154" s="171" t="s">
        <v>81</v>
      </c>
      <c r="D154" s="171">
        <v>1</v>
      </c>
      <c r="E154" s="173">
        <f t="shared" si="23"/>
        <v>1.1111111111111111E-3</v>
      </c>
      <c r="F154" s="171">
        <v>5</v>
      </c>
      <c r="G154" s="56">
        <f t="shared" si="22"/>
        <v>2.2222222222222223E-4</v>
      </c>
      <c r="H154" s="48"/>
    </row>
    <row r="155" spans="1:8" s="170" customFormat="1" ht="15.5" x14ac:dyDescent="0.35">
      <c r="A155" s="171">
        <v>3</v>
      </c>
      <c r="B155" s="172" t="s">
        <v>339</v>
      </c>
      <c r="C155" s="171" t="s">
        <v>81</v>
      </c>
      <c r="D155" s="171">
        <v>1</v>
      </c>
      <c r="E155" s="173">
        <f t="shared" si="23"/>
        <v>1.1111111111111111E-3</v>
      </c>
      <c r="F155" s="171">
        <v>5</v>
      </c>
      <c r="G155" s="56">
        <f t="shared" si="22"/>
        <v>2.2222222222222223E-4</v>
      </c>
      <c r="H155" s="48"/>
    </row>
    <row r="156" spans="1:8" s="170" customFormat="1" ht="15.5" x14ac:dyDescent="0.35">
      <c r="A156" s="171">
        <v>4</v>
      </c>
      <c r="B156" s="172" t="s">
        <v>87</v>
      </c>
      <c r="C156" s="171" t="s">
        <v>85</v>
      </c>
      <c r="D156" s="171">
        <v>1</v>
      </c>
      <c r="E156" s="173">
        <f t="shared" si="23"/>
        <v>1.1111111111111111E-3</v>
      </c>
      <c r="F156" s="171">
        <v>5</v>
      </c>
      <c r="G156" s="56">
        <f t="shared" si="22"/>
        <v>2.2222222222222223E-4</v>
      </c>
      <c r="H156" s="48"/>
    </row>
    <row r="157" spans="1:8" s="170" customFormat="1" ht="15.5" x14ac:dyDescent="0.35">
      <c r="A157" s="171">
        <v>5</v>
      </c>
      <c r="B157" s="172" t="s">
        <v>44</v>
      </c>
      <c r="C157" s="171" t="s">
        <v>85</v>
      </c>
      <c r="D157" s="171">
        <v>1</v>
      </c>
      <c r="E157" s="173">
        <f t="shared" si="23"/>
        <v>1.1111111111111111E-3</v>
      </c>
      <c r="F157" s="171">
        <v>5</v>
      </c>
      <c r="G157" s="56">
        <f t="shared" si="22"/>
        <v>2.2222222222222223E-4</v>
      </c>
      <c r="H157" s="48"/>
    </row>
    <row r="158" spans="1:8" s="170" customFormat="1" ht="15.5" x14ac:dyDescent="0.35">
      <c r="A158" s="171">
        <v>6</v>
      </c>
      <c r="B158" s="172" t="s">
        <v>88</v>
      </c>
      <c r="C158" s="171" t="s">
        <v>85</v>
      </c>
      <c r="D158" s="171">
        <v>1</v>
      </c>
      <c r="E158" s="173">
        <f t="shared" si="23"/>
        <v>1.1111111111111111E-3</v>
      </c>
      <c r="F158" s="171">
        <v>5</v>
      </c>
      <c r="G158" s="56">
        <f t="shared" si="22"/>
        <v>2.2222222222222223E-4</v>
      </c>
      <c r="H158" s="48"/>
    </row>
    <row r="159" spans="1:8" s="170" customFormat="1" ht="15.5" x14ac:dyDescent="0.35">
      <c r="A159" s="171">
        <v>7</v>
      </c>
      <c r="B159" s="172" t="s">
        <v>380</v>
      </c>
      <c r="C159" s="171" t="s">
        <v>81</v>
      </c>
      <c r="D159" s="171">
        <v>1</v>
      </c>
      <c r="E159" s="173">
        <f t="shared" si="23"/>
        <v>1.1111111111111111E-3</v>
      </c>
      <c r="F159" s="171">
        <v>5</v>
      </c>
      <c r="G159" s="56">
        <f t="shared" si="22"/>
        <v>2.2222222222222223E-4</v>
      </c>
      <c r="H159" s="48"/>
    </row>
    <row r="160" spans="1:8" s="170" customFormat="1" ht="15.5" x14ac:dyDescent="0.35">
      <c r="A160" s="171">
        <v>8</v>
      </c>
      <c r="B160" s="172" t="s">
        <v>89</v>
      </c>
      <c r="C160" s="171" t="s">
        <v>90</v>
      </c>
      <c r="D160" s="171">
        <v>2</v>
      </c>
      <c r="E160" s="173">
        <f t="shared" si="23"/>
        <v>2.2222222222222222E-3</v>
      </c>
      <c r="F160" s="171">
        <v>5</v>
      </c>
      <c r="G160" s="56">
        <f t="shared" si="22"/>
        <v>4.4444444444444447E-4</v>
      </c>
      <c r="H160" s="48"/>
    </row>
    <row r="161" spans="1:104" s="170" customFormat="1" ht="15.5" x14ac:dyDescent="0.35">
      <c r="A161" s="171">
        <v>9</v>
      </c>
      <c r="B161" s="172" t="s">
        <v>91</v>
      </c>
      <c r="C161" s="171" t="s">
        <v>90</v>
      </c>
      <c r="D161" s="171">
        <v>2</v>
      </c>
      <c r="E161" s="173">
        <f t="shared" si="23"/>
        <v>2.2222222222222222E-3</v>
      </c>
      <c r="F161" s="171">
        <v>5</v>
      </c>
      <c r="G161" s="56">
        <f t="shared" si="22"/>
        <v>4.4444444444444447E-4</v>
      </c>
      <c r="H161" s="48"/>
    </row>
    <row r="162" spans="1:104" s="170" customFormat="1" ht="31" x14ac:dyDescent="0.35">
      <c r="A162" s="171">
        <v>10</v>
      </c>
      <c r="B162" s="172" t="s">
        <v>92</v>
      </c>
      <c r="C162" s="171" t="s">
        <v>90</v>
      </c>
      <c r="D162" s="171">
        <v>5</v>
      </c>
      <c r="E162" s="173">
        <f t="shared" si="23"/>
        <v>5.5555555555555558E-3</v>
      </c>
      <c r="F162" s="171">
        <v>5</v>
      </c>
      <c r="G162" s="56">
        <f t="shared" si="22"/>
        <v>1.1111111111111111E-3</v>
      </c>
      <c r="H162" s="48"/>
    </row>
    <row r="163" spans="1:104" s="170" customFormat="1" ht="15.5" x14ac:dyDescent="0.35">
      <c r="A163" s="171">
        <v>11</v>
      </c>
      <c r="B163" s="172" t="s">
        <v>48</v>
      </c>
      <c r="C163" s="171" t="s">
        <v>81</v>
      </c>
      <c r="D163" s="175" t="s">
        <v>385</v>
      </c>
      <c r="E163" s="173">
        <f t="shared" si="23"/>
        <v>1.1111111111111111E-3</v>
      </c>
      <c r="F163" s="171">
        <v>5</v>
      </c>
      <c r="G163" s="56">
        <f>E163/F163</f>
        <v>2.2222222222222223E-4</v>
      </c>
      <c r="H163" s="48"/>
    </row>
    <row r="164" spans="1:104" s="40" customFormat="1" ht="22.5" customHeight="1" x14ac:dyDescent="0.3">
      <c r="A164" s="53" t="s">
        <v>373</v>
      </c>
      <c r="B164" s="54" t="s">
        <v>290</v>
      </c>
      <c r="C164" s="54"/>
      <c r="D164" s="54"/>
      <c r="E164" s="54"/>
      <c r="F164" s="54"/>
      <c r="G164" s="54"/>
      <c r="H164" s="55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</row>
    <row r="165" spans="1:104" s="38" customFormat="1" ht="22.5" customHeight="1" x14ac:dyDescent="0.35">
      <c r="A165" s="41">
        <v>1</v>
      </c>
      <c r="B165" s="42" t="s">
        <v>291</v>
      </c>
      <c r="C165" s="43" t="s">
        <v>288</v>
      </c>
      <c r="D165" s="49">
        <v>5</v>
      </c>
      <c r="E165" s="46">
        <f>D165/875</f>
        <v>5.7142857142857143E-3</v>
      </c>
      <c r="F165" s="47">
        <v>5</v>
      </c>
      <c r="G165" s="56">
        <f>E165/F165</f>
        <v>1.1428571428571429E-3</v>
      </c>
      <c r="H165" s="5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</row>
    <row r="166" spans="1:104" s="38" customFormat="1" ht="22.5" customHeight="1" x14ac:dyDescent="0.35">
      <c r="A166" s="41">
        <v>2</v>
      </c>
      <c r="B166" s="42" t="s">
        <v>292</v>
      </c>
      <c r="C166" s="43" t="s">
        <v>288</v>
      </c>
      <c r="D166" s="49">
        <v>3</v>
      </c>
      <c r="E166" s="46">
        <f t="shared" ref="E166:E198" si="24">D166/875</f>
        <v>3.4285714285714284E-3</v>
      </c>
      <c r="F166" s="47">
        <v>5</v>
      </c>
      <c r="G166" s="56">
        <f t="shared" ref="G166:G198" si="25">E166/F166</f>
        <v>6.857142857142857E-4</v>
      </c>
      <c r="H166" s="5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</row>
    <row r="167" spans="1:104" s="38" customFormat="1" ht="22.5" customHeight="1" x14ac:dyDescent="0.35">
      <c r="A167" s="41">
        <v>3</v>
      </c>
      <c r="B167" s="42" t="s">
        <v>293</v>
      </c>
      <c r="C167" s="43" t="s">
        <v>288</v>
      </c>
      <c r="D167" s="49">
        <v>5</v>
      </c>
      <c r="E167" s="46">
        <f t="shared" si="24"/>
        <v>5.7142857142857143E-3</v>
      </c>
      <c r="F167" s="47">
        <v>5</v>
      </c>
      <c r="G167" s="56">
        <f t="shared" si="25"/>
        <v>1.1428571428571429E-3</v>
      </c>
      <c r="H167" s="5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</row>
    <row r="168" spans="1:104" s="38" customFormat="1" ht="22.5" customHeight="1" x14ac:dyDescent="0.35">
      <c r="A168" s="41">
        <v>4</v>
      </c>
      <c r="B168" s="42" t="s">
        <v>294</v>
      </c>
      <c r="C168" s="43" t="s">
        <v>288</v>
      </c>
      <c r="D168" s="49">
        <v>3</v>
      </c>
      <c r="E168" s="46">
        <f t="shared" si="24"/>
        <v>3.4285714285714284E-3</v>
      </c>
      <c r="F168" s="47">
        <v>5</v>
      </c>
      <c r="G168" s="56">
        <f t="shared" si="25"/>
        <v>6.857142857142857E-4</v>
      </c>
      <c r="H168" s="5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</row>
    <row r="169" spans="1:104" s="38" customFormat="1" ht="22.5" customHeight="1" x14ac:dyDescent="0.35">
      <c r="A169" s="41">
        <v>5</v>
      </c>
      <c r="B169" s="42" t="s">
        <v>295</v>
      </c>
      <c r="C169" s="43" t="s">
        <v>288</v>
      </c>
      <c r="D169" s="49">
        <v>5</v>
      </c>
      <c r="E169" s="46">
        <f t="shared" si="24"/>
        <v>5.7142857142857143E-3</v>
      </c>
      <c r="F169" s="47">
        <v>5</v>
      </c>
      <c r="G169" s="56">
        <f t="shared" si="25"/>
        <v>1.1428571428571429E-3</v>
      </c>
      <c r="H169" s="5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</row>
    <row r="170" spans="1:104" s="38" customFormat="1" ht="22.5" customHeight="1" x14ac:dyDescent="0.35">
      <c r="A170" s="41">
        <v>6</v>
      </c>
      <c r="B170" s="42" t="s">
        <v>296</v>
      </c>
      <c r="C170" s="43" t="s">
        <v>288</v>
      </c>
      <c r="D170" s="49">
        <v>3</v>
      </c>
      <c r="E170" s="46">
        <f t="shared" si="24"/>
        <v>3.4285714285714284E-3</v>
      </c>
      <c r="F170" s="47">
        <v>5</v>
      </c>
      <c r="G170" s="56">
        <f t="shared" si="25"/>
        <v>6.857142857142857E-4</v>
      </c>
      <c r="H170" s="5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</row>
    <row r="171" spans="1:104" s="38" customFormat="1" ht="22.5" customHeight="1" x14ac:dyDescent="0.35">
      <c r="A171" s="41">
        <v>7</v>
      </c>
      <c r="B171" s="42" t="s">
        <v>297</v>
      </c>
      <c r="C171" s="43" t="s">
        <v>288</v>
      </c>
      <c r="D171" s="49">
        <v>3</v>
      </c>
      <c r="E171" s="46">
        <f t="shared" si="24"/>
        <v>3.4285714285714284E-3</v>
      </c>
      <c r="F171" s="47">
        <v>5</v>
      </c>
      <c r="G171" s="56">
        <f t="shared" si="25"/>
        <v>6.857142857142857E-4</v>
      </c>
      <c r="H171" s="5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</row>
    <row r="172" spans="1:104" s="38" customFormat="1" ht="22.5" customHeight="1" x14ac:dyDescent="0.35">
      <c r="A172" s="41">
        <v>8</v>
      </c>
      <c r="B172" s="42" t="s">
        <v>298</v>
      </c>
      <c r="C172" s="43" t="s">
        <v>288</v>
      </c>
      <c r="D172" s="49">
        <v>3</v>
      </c>
      <c r="E172" s="46">
        <f t="shared" si="24"/>
        <v>3.4285714285714284E-3</v>
      </c>
      <c r="F172" s="47">
        <v>5</v>
      </c>
      <c r="G172" s="56">
        <f t="shared" si="25"/>
        <v>6.857142857142857E-4</v>
      </c>
      <c r="H172" s="5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</row>
    <row r="173" spans="1:104" s="38" customFormat="1" ht="22.5" customHeight="1" x14ac:dyDescent="0.35">
      <c r="A173" s="41">
        <v>9</v>
      </c>
      <c r="B173" s="42" t="s">
        <v>299</v>
      </c>
      <c r="C173" s="43" t="s">
        <v>288</v>
      </c>
      <c r="D173" s="49">
        <v>3</v>
      </c>
      <c r="E173" s="46">
        <f t="shared" si="24"/>
        <v>3.4285714285714284E-3</v>
      </c>
      <c r="F173" s="47">
        <v>5</v>
      </c>
      <c r="G173" s="56">
        <f t="shared" si="25"/>
        <v>6.857142857142857E-4</v>
      </c>
      <c r="H173" s="5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</row>
    <row r="174" spans="1:104" s="38" customFormat="1" ht="22.5" customHeight="1" x14ac:dyDescent="0.35">
      <c r="A174" s="41">
        <v>10</v>
      </c>
      <c r="B174" s="42" t="s">
        <v>300</v>
      </c>
      <c r="C174" s="43" t="s">
        <v>288</v>
      </c>
      <c r="D174" s="49">
        <v>3</v>
      </c>
      <c r="E174" s="46">
        <f t="shared" si="24"/>
        <v>3.4285714285714284E-3</v>
      </c>
      <c r="F174" s="47">
        <v>5</v>
      </c>
      <c r="G174" s="56">
        <f t="shared" si="25"/>
        <v>6.857142857142857E-4</v>
      </c>
      <c r="H174" s="5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</row>
    <row r="175" spans="1:104" s="38" customFormat="1" ht="22.5" customHeight="1" x14ac:dyDescent="0.35">
      <c r="A175" s="41">
        <v>11</v>
      </c>
      <c r="B175" s="44" t="s">
        <v>301</v>
      </c>
      <c r="C175" s="43" t="s">
        <v>288</v>
      </c>
      <c r="D175" s="49">
        <v>1</v>
      </c>
      <c r="E175" s="46">
        <f t="shared" si="24"/>
        <v>1.1428571428571429E-3</v>
      </c>
      <c r="F175" s="47">
        <v>5</v>
      </c>
      <c r="G175" s="56">
        <f t="shared" si="25"/>
        <v>2.2857142857142859E-4</v>
      </c>
      <c r="H175" s="5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</row>
    <row r="176" spans="1:104" s="38" customFormat="1" ht="22.5" customHeight="1" x14ac:dyDescent="0.35">
      <c r="A176" s="41">
        <v>12</v>
      </c>
      <c r="B176" s="44" t="s">
        <v>302</v>
      </c>
      <c r="C176" s="43" t="s">
        <v>288</v>
      </c>
      <c r="D176" s="49">
        <v>1</v>
      </c>
      <c r="E176" s="46">
        <f t="shared" si="24"/>
        <v>1.1428571428571429E-3</v>
      </c>
      <c r="F176" s="47">
        <v>5</v>
      </c>
      <c r="G176" s="56">
        <f t="shared" si="25"/>
        <v>2.2857142857142859E-4</v>
      </c>
      <c r="H176" s="5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</row>
    <row r="177" spans="1:220" s="38" customFormat="1" ht="22.5" customHeight="1" x14ac:dyDescent="0.35">
      <c r="A177" s="41">
        <v>13</v>
      </c>
      <c r="B177" s="42" t="s">
        <v>157</v>
      </c>
      <c r="C177" s="43" t="s">
        <v>288</v>
      </c>
      <c r="D177" s="49">
        <v>1</v>
      </c>
      <c r="E177" s="46">
        <f t="shared" si="24"/>
        <v>1.1428571428571429E-3</v>
      </c>
      <c r="F177" s="47">
        <v>5</v>
      </c>
      <c r="G177" s="56">
        <f t="shared" si="25"/>
        <v>2.2857142857142859E-4</v>
      </c>
      <c r="H177" s="5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</row>
    <row r="178" spans="1:220" s="38" customFormat="1" ht="22.5" customHeight="1" x14ac:dyDescent="0.35">
      <c r="A178" s="41">
        <v>14</v>
      </c>
      <c r="B178" s="45" t="s">
        <v>303</v>
      </c>
      <c r="C178" s="43" t="s">
        <v>288</v>
      </c>
      <c r="D178" s="49">
        <v>1</v>
      </c>
      <c r="E178" s="46">
        <f t="shared" si="24"/>
        <v>1.1428571428571429E-3</v>
      </c>
      <c r="F178" s="47">
        <v>5</v>
      </c>
      <c r="G178" s="56">
        <f t="shared" si="25"/>
        <v>2.2857142857142859E-4</v>
      </c>
      <c r="H178" s="5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</row>
    <row r="179" spans="1:220" s="38" customFormat="1" ht="22.5" customHeight="1" x14ac:dyDescent="0.35">
      <c r="A179" s="41">
        <v>15</v>
      </c>
      <c r="B179" s="42" t="s">
        <v>304</v>
      </c>
      <c r="C179" s="43" t="s">
        <v>288</v>
      </c>
      <c r="D179" s="49">
        <v>1</v>
      </c>
      <c r="E179" s="46">
        <f t="shared" si="24"/>
        <v>1.1428571428571429E-3</v>
      </c>
      <c r="F179" s="47">
        <v>5</v>
      </c>
      <c r="G179" s="56">
        <f t="shared" si="25"/>
        <v>2.2857142857142859E-4</v>
      </c>
      <c r="H179" s="5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</row>
    <row r="180" spans="1:220" s="38" customFormat="1" ht="22.5" customHeight="1" x14ac:dyDescent="0.35">
      <c r="A180" s="41">
        <v>16</v>
      </c>
      <c r="B180" s="42" t="s">
        <v>305</v>
      </c>
      <c r="C180" s="43" t="s">
        <v>288</v>
      </c>
      <c r="D180" s="49">
        <v>1</v>
      </c>
      <c r="E180" s="46">
        <f t="shared" si="24"/>
        <v>1.1428571428571429E-3</v>
      </c>
      <c r="F180" s="47">
        <v>5</v>
      </c>
      <c r="G180" s="56">
        <f t="shared" si="25"/>
        <v>2.2857142857142859E-4</v>
      </c>
      <c r="H180" s="5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</row>
    <row r="181" spans="1:220" s="38" customFormat="1" ht="22.5" customHeight="1" x14ac:dyDescent="0.35">
      <c r="A181" s="41">
        <v>17</v>
      </c>
      <c r="B181" s="42" t="s">
        <v>230</v>
      </c>
      <c r="C181" s="43" t="s">
        <v>288</v>
      </c>
      <c r="D181" s="49">
        <v>1</v>
      </c>
      <c r="E181" s="46">
        <f t="shared" si="24"/>
        <v>1.1428571428571429E-3</v>
      </c>
      <c r="F181" s="47">
        <v>5</v>
      </c>
      <c r="G181" s="56">
        <f t="shared" si="25"/>
        <v>2.2857142857142859E-4</v>
      </c>
      <c r="H181" s="5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</row>
    <row r="182" spans="1:220" s="48" customFormat="1" ht="22.5" customHeight="1" x14ac:dyDescent="0.35">
      <c r="A182" s="41">
        <v>18</v>
      </c>
      <c r="B182" s="58" t="s">
        <v>306</v>
      </c>
      <c r="C182" s="43" t="s">
        <v>288</v>
      </c>
      <c r="D182" s="49">
        <v>1</v>
      </c>
      <c r="E182" s="46">
        <f t="shared" si="24"/>
        <v>1.1428571428571429E-3</v>
      </c>
      <c r="F182" s="47">
        <v>5</v>
      </c>
      <c r="G182" s="56">
        <f t="shared" si="25"/>
        <v>2.2857142857142859E-4</v>
      </c>
      <c r="H182" s="5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8"/>
      <c r="GI182" s="38"/>
      <c r="GJ182" s="38"/>
      <c r="GK182" s="38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8"/>
      <c r="GW182" s="38"/>
      <c r="GX182" s="38"/>
      <c r="GY182" s="38"/>
      <c r="GZ182" s="38"/>
      <c r="HA182" s="38"/>
      <c r="HB182" s="38"/>
      <c r="HC182" s="38"/>
      <c r="HD182" s="38"/>
      <c r="HE182" s="38"/>
      <c r="HF182" s="38"/>
      <c r="HG182" s="38"/>
      <c r="HH182" s="38"/>
      <c r="HI182" s="38"/>
      <c r="HJ182" s="38"/>
      <c r="HK182" s="38"/>
      <c r="HL182" s="38"/>
    </row>
    <row r="183" spans="1:220" s="48" customFormat="1" ht="22.5" customHeight="1" x14ac:dyDescent="0.35">
      <c r="A183" s="41">
        <v>19</v>
      </c>
      <c r="B183" s="58" t="s">
        <v>234</v>
      </c>
      <c r="C183" s="43" t="s">
        <v>288</v>
      </c>
      <c r="D183" s="49">
        <v>1</v>
      </c>
      <c r="E183" s="46">
        <f t="shared" si="24"/>
        <v>1.1428571428571429E-3</v>
      </c>
      <c r="F183" s="47">
        <v>5</v>
      </c>
      <c r="G183" s="56">
        <f t="shared" si="25"/>
        <v>2.2857142857142859E-4</v>
      </c>
      <c r="H183" s="5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  <c r="GB183" s="38"/>
      <c r="GC183" s="38"/>
      <c r="GD183" s="38"/>
      <c r="GE183" s="38"/>
      <c r="GF183" s="38"/>
      <c r="GG183" s="38"/>
      <c r="GH183" s="38"/>
      <c r="GI183" s="38"/>
      <c r="GJ183" s="38"/>
      <c r="GK183" s="38"/>
      <c r="GL183" s="38"/>
      <c r="GM183" s="38"/>
      <c r="GN183" s="38"/>
      <c r="GO183" s="38"/>
      <c r="GP183" s="38"/>
      <c r="GQ183" s="38"/>
      <c r="GR183" s="38"/>
      <c r="GS183" s="38"/>
      <c r="GT183" s="38"/>
      <c r="GU183" s="38"/>
      <c r="GV183" s="38"/>
      <c r="GW183" s="38"/>
      <c r="GX183" s="38"/>
      <c r="GY183" s="38"/>
      <c r="GZ183" s="38"/>
      <c r="HA183" s="38"/>
      <c r="HB183" s="38"/>
      <c r="HC183" s="38"/>
      <c r="HD183" s="38"/>
      <c r="HE183" s="38"/>
      <c r="HF183" s="38"/>
      <c r="HG183" s="38"/>
      <c r="HH183" s="38"/>
      <c r="HI183" s="38"/>
      <c r="HJ183" s="38"/>
      <c r="HK183" s="38"/>
      <c r="HL183" s="38"/>
    </row>
    <row r="184" spans="1:220" s="38" customFormat="1" ht="22.5" customHeight="1" x14ac:dyDescent="0.35">
      <c r="A184" s="41">
        <v>20</v>
      </c>
      <c r="B184" s="58" t="s">
        <v>739</v>
      </c>
      <c r="C184" s="43" t="s">
        <v>90</v>
      </c>
      <c r="D184" s="49">
        <v>4</v>
      </c>
      <c r="E184" s="46">
        <f t="shared" si="24"/>
        <v>4.5714285714285718E-3</v>
      </c>
      <c r="F184" s="47">
        <v>5</v>
      </c>
      <c r="G184" s="56">
        <f t="shared" si="25"/>
        <v>9.1428571428571438E-4</v>
      </c>
      <c r="H184" s="58"/>
    </row>
    <row r="185" spans="1:220" s="38" customFormat="1" ht="22.5" customHeight="1" x14ac:dyDescent="0.35">
      <c r="A185" s="41">
        <v>21</v>
      </c>
      <c r="B185" s="58" t="s">
        <v>740</v>
      </c>
      <c r="C185" s="43" t="s">
        <v>90</v>
      </c>
      <c r="D185" s="49">
        <v>875</v>
      </c>
      <c r="E185" s="46">
        <f t="shared" si="24"/>
        <v>1</v>
      </c>
      <c r="F185" s="47">
        <v>5</v>
      </c>
      <c r="G185" s="56">
        <f t="shared" si="25"/>
        <v>0.2</v>
      </c>
      <c r="H185" s="58" t="s">
        <v>741</v>
      </c>
    </row>
    <row r="186" spans="1:220" s="170" customFormat="1" x14ac:dyDescent="0.35">
      <c r="A186" s="41">
        <v>22</v>
      </c>
      <c r="B186" s="79" t="s">
        <v>395</v>
      </c>
      <c r="C186" s="81" t="s">
        <v>90</v>
      </c>
      <c r="D186" s="81">
        <v>1</v>
      </c>
      <c r="E186" s="189">
        <f t="shared" ref="E186:E189" si="26">D186/1350</f>
        <v>7.407407407407407E-4</v>
      </c>
      <c r="F186" s="81">
        <v>5</v>
      </c>
      <c r="G186" s="189">
        <f t="shared" si="25"/>
        <v>1.4814814814814815E-4</v>
      </c>
      <c r="H186" s="189"/>
    </row>
    <row r="187" spans="1:220" s="170" customFormat="1" x14ac:dyDescent="0.35">
      <c r="A187" s="41">
        <v>23</v>
      </c>
      <c r="B187" s="79" t="s">
        <v>394</v>
      </c>
      <c r="C187" s="81" t="s">
        <v>90</v>
      </c>
      <c r="D187" s="81">
        <v>1</v>
      </c>
      <c r="E187" s="189">
        <f t="shared" si="26"/>
        <v>7.407407407407407E-4</v>
      </c>
      <c r="F187" s="81">
        <v>5</v>
      </c>
      <c r="G187" s="189">
        <f t="shared" si="25"/>
        <v>1.4814814814814815E-4</v>
      </c>
      <c r="H187" s="189"/>
    </row>
    <row r="188" spans="1:220" s="170" customFormat="1" x14ac:dyDescent="0.35">
      <c r="A188" s="41">
        <v>24</v>
      </c>
      <c r="B188" s="79" t="s">
        <v>393</v>
      </c>
      <c r="C188" s="81" t="s">
        <v>90</v>
      </c>
      <c r="D188" s="81">
        <v>1</v>
      </c>
      <c r="E188" s="189">
        <f t="shared" si="26"/>
        <v>7.407407407407407E-4</v>
      </c>
      <c r="F188" s="81">
        <v>5</v>
      </c>
      <c r="G188" s="189">
        <f t="shared" si="25"/>
        <v>1.4814814814814815E-4</v>
      </c>
      <c r="H188" s="189"/>
    </row>
    <row r="189" spans="1:220" s="170" customFormat="1" x14ac:dyDescent="0.35">
      <c r="A189" s="41">
        <v>25</v>
      </c>
      <c r="B189" s="79" t="s">
        <v>392</v>
      </c>
      <c r="C189" s="81" t="s">
        <v>90</v>
      </c>
      <c r="D189" s="81">
        <v>1</v>
      </c>
      <c r="E189" s="189">
        <f t="shared" si="26"/>
        <v>7.407407407407407E-4</v>
      </c>
      <c r="F189" s="81">
        <v>5</v>
      </c>
      <c r="G189" s="189">
        <f t="shared" si="25"/>
        <v>1.4814814814814815E-4</v>
      </c>
      <c r="H189" s="189"/>
    </row>
    <row r="190" spans="1:220" s="40" customFormat="1" ht="22.5" customHeight="1" x14ac:dyDescent="0.3">
      <c r="A190" s="53" t="s">
        <v>375</v>
      </c>
      <c r="B190" s="54" t="s">
        <v>307</v>
      </c>
      <c r="C190" s="53"/>
      <c r="D190" s="49"/>
      <c r="E190" s="46"/>
      <c r="F190" s="47"/>
      <c r="G190" s="56"/>
      <c r="H190" s="55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</row>
    <row r="191" spans="1:220" s="38" customFormat="1" ht="15.5" x14ac:dyDescent="0.35">
      <c r="A191" s="49">
        <v>1</v>
      </c>
      <c r="B191" s="36" t="s">
        <v>309</v>
      </c>
      <c r="C191" s="43" t="s">
        <v>289</v>
      </c>
      <c r="D191" s="49">
        <v>1</v>
      </c>
      <c r="E191" s="46">
        <f t="shared" si="24"/>
        <v>1.1428571428571429E-3</v>
      </c>
      <c r="F191" s="47">
        <v>5</v>
      </c>
      <c r="G191" s="56">
        <f t="shared" si="25"/>
        <v>2.2857142857142859E-4</v>
      </c>
      <c r="H191" s="5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</row>
    <row r="192" spans="1:220" s="38" customFormat="1" ht="22.5" customHeight="1" x14ac:dyDescent="0.35">
      <c r="A192" s="49">
        <v>2</v>
      </c>
      <c r="B192" s="58" t="s">
        <v>312</v>
      </c>
      <c r="C192" s="49" t="s">
        <v>313</v>
      </c>
      <c r="D192" s="49">
        <v>3</v>
      </c>
      <c r="E192" s="46">
        <f t="shared" si="24"/>
        <v>3.4285714285714284E-3</v>
      </c>
      <c r="F192" s="47">
        <v>5</v>
      </c>
      <c r="G192" s="56">
        <f t="shared" si="25"/>
        <v>6.857142857142857E-4</v>
      </c>
      <c r="H192" s="5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</row>
    <row r="193" spans="1:104" s="38" customFormat="1" ht="22.5" customHeight="1" x14ac:dyDescent="0.35">
      <c r="A193" s="49">
        <v>3</v>
      </c>
      <c r="B193" s="58" t="s">
        <v>742</v>
      </c>
      <c r="C193" s="49" t="s">
        <v>313</v>
      </c>
      <c r="D193" s="49">
        <v>3</v>
      </c>
      <c r="E193" s="46">
        <f t="shared" si="24"/>
        <v>3.4285714285714284E-3</v>
      </c>
      <c r="F193" s="47">
        <v>5</v>
      </c>
      <c r="G193" s="56">
        <f t="shared" si="25"/>
        <v>6.857142857142857E-4</v>
      </c>
      <c r="H193" s="5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</row>
    <row r="194" spans="1:104" s="38" customFormat="1" ht="22.5" customHeight="1" x14ac:dyDescent="0.35">
      <c r="A194" s="49">
        <v>4</v>
      </c>
      <c r="B194" s="58" t="s">
        <v>314</v>
      </c>
      <c r="C194" s="49" t="s">
        <v>313</v>
      </c>
      <c r="D194" s="49">
        <v>1</v>
      </c>
      <c r="E194" s="46">
        <f t="shared" si="24"/>
        <v>1.1428571428571429E-3</v>
      </c>
      <c r="F194" s="47">
        <v>5</v>
      </c>
      <c r="G194" s="56">
        <f t="shared" si="25"/>
        <v>2.2857142857142859E-4</v>
      </c>
      <c r="H194" s="5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38" customFormat="1" ht="22.5" customHeight="1" x14ac:dyDescent="0.35">
      <c r="A195" s="49">
        <v>5</v>
      </c>
      <c r="B195" s="58" t="s">
        <v>315</v>
      </c>
      <c r="C195" s="49" t="s">
        <v>313</v>
      </c>
      <c r="D195" s="49">
        <v>1</v>
      </c>
      <c r="E195" s="46">
        <f t="shared" si="24"/>
        <v>1.1428571428571429E-3</v>
      </c>
      <c r="F195" s="47">
        <v>5</v>
      </c>
      <c r="G195" s="56">
        <f t="shared" si="25"/>
        <v>2.2857142857142859E-4</v>
      </c>
      <c r="H195" s="5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s="38" customFormat="1" ht="22.5" customHeight="1" x14ac:dyDescent="0.35">
      <c r="A196" s="49">
        <v>6</v>
      </c>
      <c r="B196" s="58" t="s">
        <v>316</v>
      </c>
      <c r="C196" s="49" t="s">
        <v>317</v>
      </c>
      <c r="D196" s="49">
        <v>1</v>
      </c>
      <c r="E196" s="46">
        <f t="shared" si="24"/>
        <v>1.1428571428571429E-3</v>
      </c>
      <c r="F196" s="47">
        <v>5</v>
      </c>
      <c r="G196" s="56">
        <f t="shared" si="25"/>
        <v>2.2857142857142859E-4</v>
      </c>
      <c r="H196" s="5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  <row r="197" spans="1:104" s="38" customFormat="1" ht="22.5" customHeight="1" x14ac:dyDescent="0.35">
      <c r="A197" s="49">
        <v>7</v>
      </c>
      <c r="B197" s="58" t="s">
        <v>319</v>
      </c>
      <c r="C197" s="49" t="s">
        <v>313</v>
      </c>
      <c r="D197" s="49">
        <v>1</v>
      </c>
      <c r="E197" s="46">
        <f t="shared" si="24"/>
        <v>1.1428571428571429E-3</v>
      </c>
      <c r="F197" s="47">
        <v>5</v>
      </c>
      <c r="G197" s="56">
        <f t="shared" si="25"/>
        <v>2.2857142857142859E-4</v>
      </c>
      <c r="H197" s="58"/>
    </row>
    <row r="198" spans="1:104" s="38" customFormat="1" ht="22.5" customHeight="1" x14ac:dyDescent="0.35">
      <c r="A198" s="49">
        <v>8</v>
      </c>
      <c r="B198" s="58" t="s">
        <v>325</v>
      </c>
      <c r="C198" s="49" t="s">
        <v>313</v>
      </c>
      <c r="D198" s="49">
        <v>1</v>
      </c>
      <c r="E198" s="46">
        <f t="shared" si="24"/>
        <v>1.1428571428571429E-3</v>
      </c>
      <c r="F198" s="47">
        <v>5</v>
      </c>
      <c r="G198" s="56">
        <f t="shared" si="25"/>
        <v>2.2857142857142859E-4</v>
      </c>
      <c r="H198" s="58"/>
    </row>
    <row r="199" spans="1:104" s="38" customFormat="1" ht="22.5" customHeight="1" x14ac:dyDescent="0.4">
      <c r="A199" s="50"/>
      <c r="C199" s="51"/>
      <c r="D199" s="51"/>
      <c r="E199" s="52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</row>
    <row r="200" spans="1:104" s="38" customFormat="1" ht="22.5" customHeight="1" x14ac:dyDescent="0.4">
      <c r="A200" s="50"/>
      <c r="C200" s="51"/>
      <c r="D200" s="51"/>
      <c r="E200" s="52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</row>
    <row r="201" spans="1:104" ht="19.5" customHeight="1" x14ac:dyDescent="0.35">
      <c r="A201" s="201"/>
      <c r="B201" s="201"/>
      <c r="C201" s="201"/>
      <c r="D201" s="201"/>
      <c r="E201" s="201"/>
      <c r="F201" s="201"/>
      <c r="G201" s="201"/>
    </row>
  </sheetData>
  <mergeCells count="9">
    <mergeCell ref="A2:H2"/>
    <mergeCell ref="A3:H3"/>
    <mergeCell ref="A1:H1"/>
    <mergeCell ref="A4:H4"/>
    <mergeCell ref="B101:H101"/>
    <mergeCell ref="B113:H113"/>
    <mergeCell ref="B121:H121"/>
    <mergeCell ref="B136:H136"/>
    <mergeCell ref="A201:G201"/>
  </mergeCells>
  <conditionalFormatting sqref="E6:H6">
    <cfRule type="containsText" dxfId="3" priority="1" operator="containsText" text="TT">
      <formula>NOT(ISERROR(SEARCH("TT",E6)))</formula>
    </cfRule>
  </conditionalFormatting>
  <pageMargins left="0.2" right="1.2" top="0.5" bottom="0.2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Z146"/>
  <sheetViews>
    <sheetView workbookViewId="0">
      <selection activeCell="E6" sqref="E6"/>
    </sheetView>
  </sheetViews>
  <sheetFormatPr defaultRowHeight="14.5" x14ac:dyDescent="0.35"/>
  <cols>
    <col min="1" max="1" width="7.1796875" style="59" customWidth="1"/>
    <col min="2" max="2" width="45.54296875" style="59" customWidth="1"/>
    <col min="3" max="3" width="9.1796875" style="59"/>
    <col min="4" max="4" width="13.81640625" style="59" customWidth="1"/>
    <col min="5" max="5" width="12.81640625" style="59" customWidth="1"/>
    <col min="6" max="6" width="14.453125" style="59" customWidth="1"/>
    <col min="7" max="7" width="12" style="59" customWidth="1"/>
    <col min="8" max="8" width="11.1796875" style="59" customWidth="1"/>
    <col min="9" max="257" width="9.1796875" style="59"/>
    <col min="258" max="258" width="36.81640625" style="59" customWidth="1"/>
    <col min="259" max="259" width="9.1796875" style="59"/>
    <col min="260" max="262" width="15.7265625" style="59" customWidth="1"/>
    <col min="263" max="513" width="9.1796875" style="59"/>
    <col min="514" max="514" width="36.81640625" style="59" customWidth="1"/>
    <col min="515" max="515" width="9.1796875" style="59"/>
    <col min="516" max="518" width="15.7265625" style="59" customWidth="1"/>
    <col min="519" max="769" width="9.1796875" style="59"/>
    <col min="770" max="770" width="36.81640625" style="59" customWidth="1"/>
    <col min="771" max="771" width="9.1796875" style="59"/>
    <col min="772" max="774" width="15.7265625" style="59" customWidth="1"/>
    <col min="775" max="1025" width="9.1796875" style="59"/>
    <col min="1026" max="1026" width="36.81640625" style="59" customWidth="1"/>
    <col min="1027" max="1027" width="9.1796875" style="59"/>
    <col min="1028" max="1030" width="15.7265625" style="59" customWidth="1"/>
    <col min="1031" max="1281" width="9.1796875" style="59"/>
    <col min="1282" max="1282" width="36.81640625" style="59" customWidth="1"/>
    <col min="1283" max="1283" width="9.1796875" style="59"/>
    <col min="1284" max="1286" width="15.7265625" style="59" customWidth="1"/>
    <col min="1287" max="1537" width="9.1796875" style="59"/>
    <col min="1538" max="1538" width="36.81640625" style="59" customWidth="1"/>
    <col min="1539" max="1539" width="9.1796875" style="59"/>
    <col min="1540" max="1542" width="15.7265625" style="59" customWidth="1"/>
    <col min="1543" max="1793" width="9.1796875" style="59"/>
    <col min="1794" max="1794" width="36.81640625" style="59" customWidth="1"/>
    <col min="1795" max="1795" width="9.1796875" style="59"/>
    <col min="1796" max="1798" width="15.7265625" style="59" customWidth="1"/>
    <col min="1799" max="2049" width="9.1796875" style="59"/>
    <col min="2050" max="2050" width="36.81640625" style="59" customWidth="1"/>
    <col min="2051" max="2051" width="9.1796875" style="59"/>
    <col min="2052" max="2054" width="15.7265625" style="59" customWidth="1"/>
    <col min="2055" max="2305" width="9.1796875" style="59"/>
    <col min="2306" max="2306" width="36.81640625" style="59" customWidth="1"/>
    <col min="2307" max="2307" width="9.1796875" style="59"/>
    <col min="2308" max="2310" width="15.7265625" style="59" customWidth="1"/>
    <col min="2311" max="2561" width="9.1796875" style="59"/>
    <col min="2562" max="2562" width="36.81640625" style="59" customWidth="1"/>
    <col min="2563" max="2563" width="9.1796875" style="59"/>
    <col min="2564" max="2566" width="15.7265625" style="59" customWidth="1"/>
    <col min="2567" max="2817" width="9.1796875" style="59"/>
    <col min="2818" max="2818" width="36.81640625" style="59" customWidth="1"/>
    <col min="2819" max="2819" width="9.1796875" style="59"/>
    <col min="2820" max="2822" width="15.7265625" style="59" customWidth="1"/>
    <col min="2823" max="3073" width="9.1796875" style="59"/>
    <col min="3074" max="3074" width="36.81640625" style="59" customWidth="1"/>
    <col min="3075" max="3075" width="9.1796875" style="59"/>
    <col min="3076" max="3078" width="15.7265625" style="59" customWidth="1"/>
    <col min="3079" max="3329" width="9.1796875" style="59"/>
    <col min="3330" max="3330" width="36.81640625" style="59" customWidth="1"/>
    <col min="3331" max="3331" width="9.1796875" style="59"/>
    <col min="3332" max="3334" width="15.7265625" style="59" customWidth="1"/>
    <col min="3335" max="3585" width="9.1796875" style="59"/>
    <col min="3586" max="3586" width="36.81640625" style="59" customWidth="1"/>
    <col min="3587" max="3587" width="9.1796875" style="59"/>
    <col min="3588" max="3590" width="15.7265625" style="59" customWidth="1"/>
    <col min="3591" max="3841" width="9.1796875" style="59"/>
    <col min="3842" max="3842" width="36.81640625" style="59" customWidth="1"/>
    <col min="3843" max="3843" width="9.1796875" style="59"/>
    <col min="3844" max="3846" width="15.7265625" style="59" customWidth="1"/>
    <col min="3847" max="4097" width="9.1796875" style="59"/>
    <col min="4098" max="4098" width="36.81640625" style="59" customWidth="1"/>
    <col min="4099" max="4099" width="9.1796875" style="59"/>
    <col min="4100" max="4102" width="15.7265625" style="59" customWidth="1"/>
    <col min="4103" max="4353" width="9.1796875" style="59"/>
    <col min="4354" max="4354" width="36.81640625" style="59" customWidth="1"/>
    <col min="4355" max="4355" width="9.1796875" style="59"/>
    <col min="4356" max="4358" width="15.7265625" style="59" customWidth="1"/>
    <col min="4359" max="4609" width="9.1796875" style="59"/>
    <col min="4610" max="4610" width="36.81640625" style="59" customWidth="1"/>
    <col min="4611" max="4611" width="9.1796875" style="59"/>
    <col min="4612" max="4614" width="15.7265625" style="59" customWidth="1"/>
    <col min="4615" max="4865" width="9.1796875" style="59"/>
    <col min="4866" max="4866" width="36.81640625" style="59" customWidth="1"/>
    <col min="4867" max="4867" width="9.1796875" style="59"/>
    <col min="4868" max="4870" width="15.7265625" style="59" customWidth="1"/>
    <col min="4871" max="5121" width="9.1796875" style="59"/>
    <col min="5122" max="5122" width="36.81640625" style="59" customWidth="1"/>
    <col min="5123" max="5123" width="9.1796875" style="59"/>
    <col min="5124" max="5126" width="15.7265625" style="59" customWidth="1"/>
    <col min="5127" max="5377" width="9.1796875" style="59"/>
    <col min="5378" max="5378" width="36.81640625" style="59" customWidth="1"/>
    <col min="5379" max="5379" width="9.1796875" style="59"/>
    <col min="5380" max="5382" width="15.7265625" style="59" customWidth="1"/>
    <col min="5383" max="5633" width="9.1796875" style="59"/>
    <col min="5634" max="5634" width="36.81640625" style="59" customWidth="1"/>
    <col min="5635" max="5635" width="9.1796875" style="59"/>
    <col min="5636" max="5638" width="15.7265625" style="59" customWidth="1"/>
    <col min="5639" max="5889" width="9.1796875" style="59"/>
    <col min="5890" max="5890" width="36.81640625" style="59" customWidth="1"/>
    <col min="5891" max="5891" width="9.1796875" style="59"/>
    <col min="5892" max="5894" width="15.7265625" style="59" customWidth="1"/>
    <col min="5895" max="6145" width="9.1796875" style="59"/>
    <col min="6146" max="6146" width="36.81640625" style="59" customWidth="1"/>
    <col min="6147" max="6147" width="9.1796875" style="59"/>
    <col min="6148" max="6150" width="15.7265625" style="59" customWidth="1"/>
    <col min="6151" max="6401" width="9.1796875" style="59"/>
    <col min="6402" max="6402" width="36.81640625" style="59" customWidth="1"/>
    <col min="6403" max="6403" width="9.1796875" style="59"/>
    <col min="6404" max="6406" width="15.7265625" style="59" customWidth="1"/>
    <col min="6407" max="6657" width="9.1796875" style="59"/>
    <col min="6658" max="6658" width="36.81640625" style="59" customWidth="1"/>
    <col min="6659" max="6659" width="9.1796875" style="59"/>
    <col min="6660" max="6662" width="15.7265625" style="59" customWidth="1"/>
    <col min="6663" max="6913" width="9.1796875" style="59"/>
    <col min="6914" max="6914" width="36.81640625" style="59" customWidth="1"/>
    <col min="6915" max="6915" width="9.1796875" style="59"/>
    <col min="6916" max="6918" width="15.7265625" style="59" customWidth="1"/>
    <col min="6919" max="7169" width="9.1796875" style="59"/>
    <col min="7170" max="7170" width="36.81640625" style="59" customWidth="1"/>
    <col min="7171" max="7171" width="9.1796875" style="59"/>
    <col min="7172" max="7174" width="15.7265625" style="59" customWidth="1"/>
    <col min="7175" max="7425" width="9.1796875" style="59"/>
    <col min="7426" max="7426" width="36.81640625" style="59" customWidth="1"/>
    <col min="7427" max="7427" width="9.1796875" style="59"/>
    <col min="7428" max="7430" width="15.7265625" style="59" customWidth="1"/>
    <col min="7431" max="7681" width="9.1796875" style="59"/>
    <col min="7682" max="7682" width="36.81640625" style="59" customWidth="1"/>
    <col min="7683" max="7683" width="9.1796875" style="59"/>
    <col min="7684" max="7686" width="15.7265625" style="59" customWidth="1"/>
    <col min="7687" max="7937" width="9.1796875" style="59"/>
    <col min="7938" max="7938" width="36.81640625" style="59" customWidth="1"/>
    <col min="7939" max="7939" width="9.1796875" style="59"/>
    <col min="7940" max="7942" width="15.7265625" style="59" customWidth="1"/>
    <col min="7943" max="8193" width="9.1796875" style="59"/>
    <col min="8194" max="8194" width="36.81640625" style="59" customWidth="1"/>
    <col min="8195" max="8195" width="9.1796875" style="59"/>
    <col min="8196" max="8198" width="15.7265625" style="59" customWidth="1"/>
    <col min="8199" max="8449" width="9.1796875" style="59"/>
    <col min="8450" max="8450" width="36.81640625" style="59" customWidth="1"/>
    <col min="8451" max="8451" width="9.1796875" style="59"/>
    <col min="8452" max="8454" width="15.7265625" style="59" customWidth="1"/>
    <col min="8455" max="8705" width="9.1796875" style="59"/>
    <col min="8706" max="8706" width="36.81640625" style="59" customWidth="1"/>
    <col min="8707" max="8707" width="9.1796875" style="59"/>
    <col min="8708" max="8710" width="15.7265625" style="59" customWidth="1"/>
    <col min="8711" max="8961" width="9.1796875" style="59"/>
    <col min="8962" max="8962" width="36.81640625" style="59" customWidth="1"/>
    <col min="8963" max="8963" width="9.1796875" style="59"/>
    <col min="8964" max="8966" width="15.7265625" style="59" customWidth="1"/>
    <col min="8967" max="9217" width="9.1796875" style="59"/>
    <col min="9218" max="9218" width="36.81640625" style="59" customWidth="1"/>
    <col min="9219" max="9219" width="9.1796875" style="59"/>
    <col min="9220" max="9222" width="15.7265625" style="59" customWidth="1"/>
    <col min="9223" max="9473" width="9.1796875" style="59"/>
    <col min="9474" max="9474" width="36.81640625" style="59" customWidth="1"/>
    <col min="9475" max="9475" width="9.1796875" style="59"/>
    <col min="9476" max="9478" width="15.7265625" style="59" customWidth="1"/>
    <col min="9479" max="9729" width="9.1796875" style="59"/>
    <col min="9730" max="9730" width="36.81640625" style="59" customWidth="1"/>
    <col min="9731" max="9731" width="9.1796875" style="59"/>
    <col min="9732" max="9734" width="15.7265625" style="59" customWidth="1"/>
    <col min="9735" max="9985" width="9.1796875" style="59"/>
    <col min="9986" max="9986" width="36.81640625" style="59" customWidth="1"/>
    <col min="9987" max="9987" width="9.1796875" style="59"/>
    <col min="9988" max="9990" width="15.7265625" style="59" customWidth="1"/>
    <col min="9991" max="10241" width="9.1796875" style="59"/>
    <col min="10242" max="10242" width="36.81640625" style="59" customWidth="1"/>
    <col min="10243" max="10243" width="9.1796875" style="59"/>
    <col min="10244" max="10246" width="15.7265625" style="59" customWidth="1"/>
    <col min="10247" max="10497" width="9.1796875" style="59"/>
    <col min="10498" max="10498" width="36.81640625" style="59" customWidth="1"/>
    <col min="10499" max="10499" width="9.1796875" style="59"/>
    <col min="10500" max="10502" width="15.7265625" style="59" customWidth="1"/>
    <col min="10503" max="10753" width="9.1796875" style="59"/>
    <col min="10754" max="10754" width="36.81640625" style="59" customWidth="1"/>
    <col min="10755" max="10755" width="9.1796875" style="59"/>
    <col min="10756" max="10758" width="15.7265625" style="59" customWidth="1"/>
    <col min="10759" max="11009" width="9.1796875" style="59"/>
    <col min="11010" max="11010" width="36.81640625" style="59" customWidth="1"/>
    <col min="11011" max="11011" width="9.1796875" style="59"/>
    <col min="11012" max="11014" width="15.7265625" style="59" customWidth="1"/>
    <col min="11015" max="11265" width="9.1796875" style="59"/>
    <col min="11266" max="11266" width="36.81640625" style="59" customWidth="1"/>
    <col min="11267" max="11267" width="9.1796875" style="59"/>
    <col min="11268" max="11270" width="15.7265625" style="59" customWidth="1"/>
    <col min="11271" max="11521" width="9.1796875" style="59"/>
    <col min="11522" max="11522" width="36.81640625" style="59" customWidth="1"/>
    <col min="11523" max="11523" width="9.1796875" style="59"/>
    <col min="11524" max="11526" width="15.7265625" style="59" customWidth="1"/>
    <col min="11527" max="11777" width="9.1796875" style="59"/>
    <col min="11778" max="11778" width="36.81640625" style="59" customWidth="1"/>
    <col min="11779" max="11779" width="9.1796875" style="59"/>
    <col min="11780" max="11782" width="15.7265625" style="59" customWidth="1"/>
    <col min="11783" max="12033" width="9.1796875" style="59"/>
    <col min="12034" max="12034" width="36.81640625" style="59" customWidth="1"/>
    <col min="12035" max="12035" width="9.1796875" style="59"/>
    <col min="12036" max="12038" width="15.7265625" style="59" customWidth="1"/>
    <col min="12039" max="12289" width="9.1796875" style="59"/>
    <col min="12290" max="12290" width="36.81640625" style="59" customWidth="1"/>
    <col min="12291" max="12291" width="9.1796875" style="59"/>
    <col min="12292" max="12294" width="15.7265625" style="59" customWidth="1"/>
    <col min="12295" max="12545" width="9.1796875" style="59"/>
    <col min="12546" max="12546" width="36.81640625" style="59" customWidth="1"/>
    <col min="12547" max="12547" width="9.1796875" style="59"/>
    <col min="12548" max="12550" width="15.7265625" style="59" customWidth="1"/>
    <col min="12551" max="12801" width="9.1796875" style="59"/>
    <col min="12802" max="12802" width="36.81640625" style="59" customWidth="1"/>
    <col min="12803" max="12803" width="9.1796875" style="59"/>
    <col min="12804" max="12806" width="15.7265625" style="59" customWidth="1"/>
    <col min="12807" max="13057" width="9.1796875" style="59"/>
    <col min="13058" max="13058" width="36.81640625" style="59" customWidth="1"/>
    <col min="13059" max="13059" width="9.1796875" style="59"/>
    <col min="13060" max="13062" width="15.7265625" style="59" customWidth="1"/>
    <col min="13063" max="13313" width="9.1796875" style="59"/>
    <col min="13314" max="13314" width="36.81640625" style="59" customWidth="1"/>
    <col min="13315" max="13315" width="9.1796875" style="59"/>
    <col min="13316" max="13318" width="15.7265625" style="59" customWidth="1"/>
    <col min="13319" max="13569" width="9.1796875" style="59"/>
    <col min="13570" max="13570" width="36.81640625" style="59" customWidth="1"/>
    <col min="13571" max="13571" width="9.1796875" style="59"/>
    <col min="13572" max="13574" width="15.7265625" style="59" customWidth="1"/>
    <col min="13575" max="13825" width="9.1796875" style="59"/>
    <col min="13826" max="13826" width="36.81640625" style="59" customWidth="1"/>
    <col min="13827" max="13827" width="9.1796875" style="59"/>
    <col min="13828" max="13830" width="15.7265625" style="59" customWidth="1"/>
    <col min="13831" max="14081" width="9.1796875" style="59"/>
    <col min="14082" max="14082" width="36.81640625" style="59" customWidth="1"/>
    <col min="14083" max="14083" width="9.1796875" style="59"/>
    <col min="14084" max="14086" width="15.7265625" style="59" customWidth="1"/>
    <col min="14087" max="14337" width="9.1796875" style="59"/>
    <col min="14338" max="14338" width="36.81640625" style="59" customWidth="1"/>
    <col min="14339" max="14339" width="9.1796875" style="59"/>
    <col min="14340" max="14342" width="15.7265625" style="59" customWidth="1"/>
    <col min="14343" max="14593" width="9.1796875" style="59"/>
    <col min="14594" max="14594" width="36.81640625" style="59" customWidth="1"/>
    <col min="14595" max="14595" width="9.1796875" style="59"/>
    <col min="14596" max="14598" width="15.7265625" style="59" customWidth="1"/>
    <col min="14599" max="14849" width="9.1796875" style="59"/>
    <col min="14850" max="14850" width="36.81640625" style="59" customWidth="1"/>
    <col min="14851" max="14851" width="9.1796875" style="59"/>
    <col min="14852" max="14854" width="15.7265625" style="59" customWidth="1"/>
    <col min="14855" max="15105" width="9.1796875" style="59"/>
    <col min="15106" max="15106" width="36.81640625" style="59" customWidth="1"/>
    <col min="15107" max="15107" width="9.1796875" style="59"/>
    <col min="15108" max="15110" width="15.7265625" style="59" customWidth="1"/>
    <col min="15111" max="15361" width="9.1796875" style="59"/>
    <col min="15362" max="15362" width="36.81640625" style="59" customWidth="1"/>
    <col min="15363" max="15363" width="9.1796875" style="59"/>
    <col min="15364" max="15366" width="15.7265625" style="59" customWidth="1"/>
    <col min="15367" max="15617" width="9.1796875" style="59"/>
    <col min="15618" max="15618" width="36.81640625" style="59" customWidth="1"/>
    <col min="15619" max="15619" width="9.1796875" style="59"/>
    <col min="15620" max="15622" width="15.7265625" style="59" customWidth="1"/>
    <col min="15623" max="15873" width="9.1796875" style="59"/>
    <col min="15874" max="15874" width="36.81640625" style="59" customWidth="1"/>
    <col min="15875" max="15875" width="9.1796875" style="59"/>
    <col min="15876" max="15878" width="15.7265625" style="59" customWidth="1"/>
    <col min="15879" max="16129" width="9.1796875" style="59"/>
    <col min="16130" max="16130" width="36.81640625" style="59" customWidth="1"/>
    <col min="16131" max="16131" width="9.1796875" style="59"/>
    <col min="16132" max="16134" width="15.7265625" style="59" customWidth="1"/>
    <col min="16135" max="16384" width="9.1796875" style="59"/>
  </cols>
  <sheetData>
    <row r="1" spans="1:104" s="29" customFormat="1" ht="16.5" x14ac:dyDescent="0.35">
      <c r="A1" s="190" t="s">
        <v>434</v>
      </c>
      <c r="B1" s="190"/>
      <c r="C1" s="190"/>
      <c r="D1" s="190"/>
      <c r="E1" s="190"/>
      <c r="F1" s="190"/>
      <c r="G1" s="190"/>
      <c r="H1" s="19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</row>
    <row r="2" spans="1:104" s="29" customFormat="1" ht="30" customHeight="1" x14ac:dyDescent="0.35">
      <c r="A2" s="195" t="s">
        <v>326</v>
      </c>
      <c r="B2" s="195"/>
      <c r="C2" s="195"/>
      <c r="D2" s="195"/>
      <c r="E2" s="195"/>
      <c r="F2" s="195"/>
      <c r="G2" s="195"/>
      <c r="H2" s="195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</row>
    <row r="3" spans="1:104" s="33" customFormat="1" ht="33.75" customHeight="1" x14ac:dyDescent="0.35">
      <c r="A3" s="196" t="s">
        <v>1</v>
      </c>
      <c r="B3" s="196"/>
      <c r="C3" s="196"/>
      <c r="D3" s="196"/>
      <c r="E3" s="196"/>
      <c r="F3" s="196"/>
      <c r="G3" s="196"/>
      <c r="H3" s="196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</row>
    <row r="4" spans="1:104" s="33" customFormat="1" ht="24" customHeight="1" x14ac:dyDescent="0.35">
      <c r="A4" s="197" t="s">
        <v>382</v>
      </c>
      <c r="B4" s="197"/>
      <c r="C4" s="197"/>
      <c r="D4" s="197"/>
      <c r="E4" s="197"/>
      <c r="F4" s="197"/>
      <c r="G4" s="197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</row>
    <row r="5" spans="1:104" ht="16.5" x14ac:dyDescent="0.25">
      <c r="A5" s="207"/>
      <c r="B5" s="207"/>
      <c r="C5" s="207"/>
      <c r="D5" s="207"/>
      <c r="E5" s="207"/>
      <c r="F5" s="207"/>
    </row>
    <row r="6" spans="1:104" ht="111.75" customHeight="1" x14ac:dyDescent="0.35">
      <c r="A6" s="104" t="s">
        <v>3</v>
      </c>
      <c r="B6" s="104" t="s">
        <v>323</v>
      </c>
      <c r="C6" s="104" t="s">
        <v>287</v>
      </c>
      <c r="D6" s="60" t="s">
        <v>383</v>
      </c>
      <c r="E6" s="61" t="s">
        <v>689</v>
      </c>
      <c r="F6" s="60" t="s">
        <v>384</v>
      </c>
      <c r="G6" s="60" t="s">
        <v>9</v>
      </c>
      <c r="H6" s="60" t="s">
        <v>10</v>
      </c>
    </row>
    <row r="7" spans="1:104" ht="22.5" customHeight="1" x14ac:dyDescent="0.35">
      <c r="A7" s="62" t="s">
        <v>11</v>
      </c>
      <c r="B7" s="63" t="s">
        <v>12</v>
      </c>
      <c r="C7" s="64"/>
      <c r="D7" s="64"/>
      <c r="E7" s="64"/>
      <c r="F7" s="64"/>
      <c r="G7" s="16"/>
      <c r="H7" s="16"/>
    </row>
    <row r="8" spans="1:104" ht="15.5" x14ac:dyDescent="0.35">
      <c r="A8" s="65">
        <v>1</v>
      </c>
      <c r="B8" s="70" t="s">
        <v>18</v>
      </c>
      <c r="C8" s="65" t="s">
        <v>90</v>
      </c>
      <c r="D8" s="65">
        <v>2</v>
      </c>
      <c r="E8" s="66">
        <f>D8/900</f>
        <v>2.2222222222222222E-3</v>
      </c>
      <c r="F8" s="65">
        <v>5</v>
      </c>
      <c r="G8" s="69">
        <f>E8/F8</f>
        <v>4.4444444444444447E-4</v>
      </c>
      <c r="H8" s="16"/>
    </row>
    <row r="9" spans="1:104" ht="15.5" x14ac:dyDescent="0.35">
      <c r="A9" s="65">
        <v>2</v>
      </c>
      <c r="B9" s="70" t="s">
        <v>20</v>
      </c>
      <c r="C9" s="65" t="s">
        <v>81</v>
      </c>
      <c r="D9" s="65">
        <v>2</v>
      </c>
      <c r="E9" s="66">
        <f t="shared" ref="E9:E28" si="0">D9/900</f>
        <v>2.2222222222222222E-3</v>
      </c>
      <c r="F9" s="65">
        <v>5</v>
      </c>
      <c r="G9" s="69">
        <f t="shared" ref="G9:G38" si="1">E9/F9</f>
        <v>4.4444444444444447E-4</v>
      </c>
      <c r="H9" s="16"/>
    </row>
    <row r="10" spans="1:104" ht="15.5" x14ac:dyDescent="0.35">
      <c r="A10" s="65">
        <v>3</v>
      </c>
      <c r="B10" s="70" t="s">
        <v>21</v>
      </c>
      <c r="C10" s="65" t="s">
        <v>327</v>
      </c>
      <c r="D10" s="65">
        <v>1</v>
      </c>
      <c r="E10" s="66">
        <f t="shared" si="0"/>
        <v>1.1111111111111111E-3</v>
      </c>
      <c r="F10" s="65">
        <v>5</v>
      </c>
      <c r="G10" s="69">
        <f t="shared" si="1"/>
        <v>2.2222222222222223E-4</v>
      </c>
      <c r="H10" s="16"/>
    </row>
    <row r="11" spans="1:104" ht="62" x14ac:dyDescent="0.35">
      <c r="A11" s="65">
        <v>4</v>
      </c>
      <c r="B11" s="70" t="s">
        <v>23</v>
      </c>
      <c r="C11" s="65" t="s">
        <v>81</v>
      </c>
      <c r="D11" s="65">
        <v>1</v>
      </c>
      <c r="E11" s="66">
        <f t="shared" si="0"/>
        <v>1.1111111111111111E-3</v>
      </c>
      <c r="F11" s="65">
        <v>5</v>
      </c>
      <c r="G11" s="69">
        <f t="shared" si="1"/>
        <v>2.2222222222222223E-4</v>
      </c>
      <c r="H11" s="16"/>
    </row>
    <row r="12" spans="1:104" ht="31" x14ac:dyDescent="0.35">
      <c r="A12" s="65">
        <v>5</v>
      </c>
      <c r="B12" s="70" t="s">
        <v>328</v>
      </c>
      <c r="C12" s="65" t="s">
        <v>81</v>
      </c>
      <c r="D12" s="67">
        <v>2</v>
      </c>
      <c r="E12" s="66">
        <f t="shared" si="0"/>
        <v>2.2222222222222222E-3</v>
      </c>
      <c r="F12" s="65">
        <v>5</v>
      </c>
      <c r="G12" s="69">
        <f t="shared" si="1"/>
        <v>4.4444444444444447E-4</v>
      </c>
      <c r="H12" s="16"/>
    </row>
    <row r="13" spans="1:104" ht="15.5" x14ac:dyDescent="0.35">
      <c r="A13" s="65">
        <v>6</v>
      </c>
      <c r="B13" s="70" t="s">
        <v>24</v>
      </c>
      <c r="C13" s="65" t="s">
        <v>81</v>
      </c>
      <c r="D13" s="65">
        <v>1</v>
      </c>
      <c r="E13" s="66">
        <f t="shared" si="0"/>
        <v>1.1111111111111111E-3</v>
      </c>
      <c r="F13" s="65">
        <v>5</v>
      </c>
      <c r="G13" s="69">
        <f t="shared" si="1"/>
        <v>2.2222222222222223E-4</v>
      </c>
      <c r="H13" s="16"/>
    </row>
    <row r="14" spans="1:104" ht="15.5" x14ac:dyDescent="0.35">
      <c r="A14" s="65">
        <v>7</v>
      </c>
      <c r="B14" s="70" t="s">
        <v>329</v>
      </c>
      <c r="C14" s="65" t="s">
        <v>81</v>
      </c>
      <c r="D14" s="65">
        <v>1</v>
      </c>
      <c r="E14" s="66">
        <f t="shared" si="0"/>
        <v>1.1111111111111111E-3</v>
      </c>
      <c r="F14" s="65">
        <v>5</v>
      </c>
      <c r="G14" s="69">
        <f t="shared" si="1"/>
        <v>2.2222222222222223E-4</v>
      </c>
      <c r="H14" s="16"/>
    </row>
    <row r="15" spans="1:104" ht="15.5" x14ac:dyDescent="0.35">
      <c r="A15" s="65">
        <v>8</v>
      </c>
      <c r="B15" s="70" t="s">
        <v>330</v>
      </c>
      <c r="C15" s="65" t="s">
        <v>81</v>
      </c>
      <c r="D15" s="65">
        <v>1</v>
      </c>
      <c r="E15" s="66">
        <f t="shared" si="0"/>
        <v>1.1111111111111111E-3</v>
      </c>
      <c r="F15" s="65">
        <v>5</v>
      </c>
      <c r="G15" s="69">
        <f t="shared" si="1"/>
        <v>2.2222222222222223E-4</v>
      </c>
      <c r="H15" s="16"/>
    </row>
    <row r="16" spans="1:104" ht="15.5" x14ac:dyDescent="0.35">
      <c r="A16" s="65">
        <v>9</v>
      </c>
      <c r="B16" s="70" t="s">
        <v>25</v>
      </c>
      <c r="C16" s="65" t="s">
        <v>81</v>
      </c>
      <c r="D16" s="65">
        <v>1</v>
      </c>
      <c r="E16" s="66">
        <f t="shared" si="0"/>
        <v>1.1111111111111111E-3</v>
      </c>
      <c r="F16" s="65">
        <v>5</v>
      </c>
      <c r="G16" s="69">
        <f t="shared" si="1"/>
        <v>2.2222222222222223E-4</v>
      </c>
      <c r="H16" s="16"/>
    </row>
    <row r="17" spans="1:8" ht="15.5" x14ac:dyDescent="0.35">
      <c r="A17" s="65">
        <v>10</v>
      </c>
      <c r="B17" s="70" t="s">
        <v>26</v>
      </c>
      <c r="C17" s="65" t="s">
        <v>81</v>
      </c>
      <c r="D17" s="65">
        <v>1</v>
      </c>
      <c r="E17" s="66">
        <f t="shared" si="0"/>
        <v>1.1111111111111111E-3</v>
      </c>
      <c r="F17" s="65">
        <v>5</v>
      </c>
      <c r="G17" s="69">
        <f t="shared" si="1"/>
        <v>2.2222222222222223E-4</v>
      </c>
      <c r="H17" s="16"/>
    </row>
    <row r="18" spans="1:8" ht="15.5" x14ac:dyDescent="0.35">
      <c r="A18" s="65">
        <v>11</v>
      </c>
      <c r="B18" s="70" t="s">
        <v>27</v>
      </c>
      <c r="C18" s="65" t="s">
        <v>81</v>
      </c>
      <c r="D18" s="65">
        <v>1</v>
      </c>
      <c r="E18" s="66">
        <f t="shared" si="0"/>
        <v>1.1111111111111111E-3</v>
      </c>
      <c r="F18" s="65">
        <v>5</v>
      </c>
      <c r="G18" s="69">
        <f t="shared" si="1"/>
        <v>2.2222222222222223E-4</v>
      </c>
      <c r="H18" s="16"/>
    </row>
    <row r="19" spans="1:8" ht="15.5" x14ac:dyDescent="0.35">
      <c r="A19" s="65">
        <v>12</v>
      </c>
      <c r="B19" s="70" t="s">
        <v>28</v>
      </c>
      <c r="C19" s="65" t="s">
        <v>81</v>
      </c>
      <c r="D19" s="65">
        <v>1</v>
      </c>
      <c r="E19" s="66">
        <f t="shared" si="0"/>
        <v>1.1111111111111111E-3</v>
      </c>
      <c r="F19" s="65">
        <v>5</v>
      </c>
      <c r="G19" s="69">
        <f t="shared" si="1"/>
        <v>2.2222222222222223E-4</v>
      </c>
      <c r="H19" s="16"/>
    </row>
    <row r="20" spans="1:8" ht="15.5" x14ac:dyDescent="0.35">
      <c r="A20" s="65">
        <v>13</v>
      </c>
      <c r="B20" s="70" t="s">
        <v>29</v>
      </c>
      <c r="C20" s="65" t="s">
        <v>81</v>
      </c>
      <c r="D20" s="65">
        <v>1</v>
      </c>
      <c r="E20" s="66">
        <f t="shared" si="0"/>
        <v>1.1111111111111111E-3</v>
      </c>
      <c r="F20" s="65">
        <v>5</v>
      </c>
      <c r="G20" s="69">
        <f t="shared" si="1"/>
        <v>2.2222222222222223E-4</v>
      </c>
      <c r="H20" s="16"/>
    </row>
    <row r="21" spans="1:8" ht="15.5" x14ac:dyDescent="0.35">
      <c r="A21" s="65">
        <v>14</v>
      </c>
      <c r="B21" s="70" t="s">
        <v>331</v>
      </c>
      <c r="C21" s="65" t="s">
        <v>81</v>
      </c>
      <c r="D21" s="65">
        <v>1</v>
      </c>
      <c r="E21" s="66">
        <f t="shared" si="0"/>
        <v>1.1111111111111111E-3</v>
      </c>
      <c r="F21" s="65">
        <v>5</v>
      </c>
      <c r="G21" s="69">
        <f t="shared" si="1"/>
        <v>2.2222222222222223E-4</v>
      </c>
      <c r="H21" s="16"/>
    </row>
    <row r="22" spans="1:8" ht="15.5" x14ac:dyDescent="0.35">
      <c r="A22" s="65">
        <v>15</v>
      </c>
      <c r="B22" s="70" t="s">
        <v>31</v>
      </c>
      <c r="C22" s="65" t="s">
        <v>81</v>
      </c>
      <c r="D22" s="65">
        <v>1</v>
      </c>
      <c r="E22" s="66">
        <f t="shared" si="0"/>
        <v>1.1111111111111111E-3</v>
      </c>
      <c r="F22" s="65">
        <v>5</v>
      </c>
      <c r="G22" s="69">
        <f t="shared" si="1"/>
        <v>2.2222222222222223E-4</v>
      </c>
      <c r="H22" s="16"/>
    </row>
    <row r="23" spans="1:8" ht="15.5" x14ac:dyDescent="0.35">
      <c r="A23" s="65">
        <v>16</v>
      </c>
      <c r="B23" s="70" t="s">
        <v>32</v>
      </c>
      <c r="C23" s="65" t="s">
        <v>81</v>
      </c>
      <c r="D23" s="65">
        <v>1</v>
      </c>
      <c r="E23" s="66">
        <f t="shared" si="0"/>
        <v>1.1111111111111111E-3</v>
      </c>
      <c r="F23" s="65">
        <v>5</v>
      </c>
      <c r="G23" s="69">
        <f t="shared" si="1"/>
        <v>2.2222222222222223E-4</v>
      </c>
      <c r="H23" s="16"/>
    </row>
    <row r="24" spans="1:8" ht="15.5" x14ac:dyDescent="0.35">
      <c r="A24" s="65">
        <v>17</v>
      </c>
      <c r="B24" s="70" t="s">
        <v>332</v>
      </c>
      <c r="C24" s="65" t="s">
        <v>81</v>
      </c>
      <c r="D24" s="65">
        <v>1</v>
      </c>
      <c r="E24" s="66">
        <f t="shared" si="0"/>
        <v>1.1111111111111111E-3</v>
      </c>
      <c r="F24" s="65">
        <v>5</v>
      </c>
      <c r="G24" s="69">
        <f t="shared" si="1"/>
        <v>2.2222222222222223E-4</v>
      </c>
      <c r="H24" s="16"/>
    </row>
    <row r="25" spans="1:8" ht="15.5" x14ac:dyDescent="0.35">
      <c r="A25" s="65">
        <v>18</v>
      </c>
      <c r="B25" s="70" t="s">
        <v>333</v>
      </c>
      <c r="C25" s="65" t="s">
        <v>81</v>
      </c>
      <c r="D25" s="65">
        <v>1</v>
      </c>
      <c r="E25" s="66">
        <f t="shared" si="0"/>
        <v>1.1111111111111111E-3</v>
      </c>
      <c r="F25" s="65">
        <v>5</v>
      </c>
      <c r="G25" s="69">
        <f t="shared" si="1"/>
        <v>2.2222222222222223E-4</v>
      </c>
      <c r="H25" s="16"/>
    </row>
    <row r="26" spans="1:8" ht="15.5" x14ac:dyDescent="0.35">
      <c r="A26" s="65">
        <v>19</v>
      </c>
      <c r="B26" s="70" t="s">
        <v>334</v>
      </c>
      <c r="C26" s="65" t="s">
        <v>81</v>
      </c>
      <c r="D26" s="65">
        <v>1</v>
      </c>
      <c r="E26" s="66">
        <f t="shared" si="0"/>
        <v>1.1111111111111111E-3</v>
      </c>
      <c r="F26" s="65">
        <v>5</v>
      </c>
      <c r="G26" s="69">
        <f t="shared" si="1"/>
        <v>2.2222222222222223E-4</v>
      </c>
      <c r="H26" s="16"/>
    </row>
    <row r="27" spans="1:8" ht="31" x14ac:dyDescent="0.35">
      <c r="A27" s="65">
        <v>20</v>
      </c>
      <c r="B27" s="70" t="s">
        <v>335</v>
      </c>
      <c r="C27" s="65" t="s">
        <v>327</v>
      </c>
      <c r="D27" s="65">
        <v>1</v>
      </c>
      <c r="E27" s="66">
        <f t="shared" si="0"/>
        <v>1.1111111111111111E-3</v>
      </c>
      <c r="F27" s="65">
        <v>5</v>
      </c>
      <c r="G27" s="69">
        <f t="shared" si="1"/>
        <v>2.2222222222222223E-4</v>
      </c>
      <c r="H27" s="16"/>
    </row>
    <row r="28" spans="1:8" ht="31" x14ac:dyDescent="0.35">
      <c r="A28" s="65">
        <v>21</v>
      </c>
      <c r="B28" s="70" t="s">
        <v>33</v>
      </c>
      <c r="C28" s="65" t="s">
        <v>81</v>
      </c>
      <c r="D28" s="65">
        <v>1</v>
      </c>
      <c r="E28" s="66">
        <f t="shared" si="0"/>
        <v>1.1111111111111111E-3</v>
      </c>
      <c r="F28" s="65">
        <v>5</v>
      </c>
      <c r="G28" s="69">
        <f t="shared" si="1"/>
        <v>2.2222222222222223E-4</v>
      </c>
      <c r="H28" s="16"/>
    </row>
    <row r="29" spans="1:8" ht="15.5" x14ac:dyDescent="0.35">
      <c r="A29" s="62" t="s">
        <v>42</v>
      </c>
      <c r="B29" s="71" t="s">
        <v>336</v>
      </c>
      <c r="C29" s="65"/>
      <c r="D29" s="65"/>
      <c r="E29" s="65"/>
      <c r="F29" s="65"/>
      <c r="G29" s="69"/>
      <c r="H29" s="16"/>
    </row>
    <row r="30" spans="1:8" ht="16.5" x14ac:dyDescent="0.35">
      <c r="A30" s="73">
        <v>1</v>
      </c>
      <c r="B30" s="74" t="s">
        <v>337</v>
      </c>
      <c r="C30" s="73" t="s">
        <v>81</v>
      </c>
      <c r="D30" s="73">
        <v>1</v>
      </c>
      <c r="E30" s="66">
        <f>D30/45</f>
        <v>2.2222222222222223E-2</v>
      </c>
      <c r="F30" s="65">
        <v>5</v>
      </c>
      <c r="G30" s="69">
        <f t="shared" si="1"/>
        <v>4.4444444444444444E-3</v>
      </c>
      <c r="H30" s="16"/>
    </row>
    <row r="31" spans="1:8" ht="16.5" x14ac:dyDescent="0.35">
      <c r="A31" s="73">
        <v>2</v>
      </c>
      <c r="B31" s="74" t="s">
        <v>338</v>
      </c>
      <c r="C31" s="73" t="s">
        <v>81</v>
      </c>
      <c r="D31" s="73">
        <v>45</v>
      </c>
      <c r="E31" s="65">
        <f>D31/45</f>
        <v>1</v>
      </c>
      <c r="F31" s="65">
        <v>5</v>
      </c>
      <c r="G31" s="69">
        <f t="shared" si="1"/>
        <v>0.2</v>
      </c>
      <c r="H31" s="16"/>
    </row>
    <row r="32" spans="1:8" ht="16.5" x14ac:dyDescent="0.35">
      <c r="A32" s="73">
        <v>3</v>
      </c>
      <c r="B32" s="70" t="s">
        <v>17</v>
      </c>
      <c r="C32" s="65" t="s">
        <v>81</v>
      </c>
      <c r="D32" s="65">
        <v>1</v>
      </c>
      <c r="E32" s="66">
        <f>D32/45</f>
        <v>2.2222222222222223E-2</v>
      </c>
      <c r="F32" s="65">
        <v>5</v>
      </c>
      <c r="G32" s="69">
        <f t="shared" si="1"/>
        <v>4.4444444444444444E-3</v>
      </c>
      <c r="H32" s="16"/>
    </row>
    <row r="33" spans="1:8" ht="16.5" x14ac:dyDescent="0.35">
      <c r="A33" s="73">
        <v>4</v>
      </c>
      <c r="B33" s="70" t="s">
        <v>339</v>
      </c>
      <c r="C33" s="65" t="s">
        <v>85</v>
      </c>
      <c r="D33" s="65">
        <v>1</v>
      </c>
      <c r="E33" s="66">
        <f t="shared" ref="E33:E75" si="2">D33/45</f>
        <v>2.2222222222222223E-2</v>
      </c>
      <c r="F33" s="65">
        <v>5</v>
      </c>
      <c r="G33" s="69">
        <f t="shared" si="1"/>
        <v>4.4444444444444444E-3</v>
      </c>
      <c r="H33" s="16"/>
    </row>
    <row r="34" spans="1:8" ht="16.5" x14ac:dyDescent="0.35">
      <c r="A34" s="73">
        <v>5</v>
      </c>
      <c r="B34" s="70" t="s">
        <v>340</v>
      </c>
      <c r="C34" s="65" t="s">
        <v>85</v>
      </c>
      <c r="D34" s="65">
        <v>1</v>
      </c>
      <c r="E34" s="66">
        <f t="shared" si="2"/>
        <v>2.2222222222222223E-2</v>
      </c>
      <c r="F34" s="65">
        <v>5</v>
      </c>
      <c r="G34" s="69">
        <f t="shared" si="1"/>
        <v>4.4444444444444444E-3</v>
      </c>
      <c r="H34" s="16"/>
    </row>
    <row r="35" spans="1:8" ht="16.5" x14ac:dyDescent="0.35">
      <c r="A35" s="73">
        <v>6</v>
      </c>
      <c r="B35" s="70" t="s">
        <v>341</v>
      </c>
      <c r="C35" s="65" t="s">
        <v>81</v>
      </c>
      <c r="D35" s="65">
        <v>1</v>
      </c>
      <c r="E35" s="66">
        <f t="shared" si="2"/>
        <v>2.2222222222222223E-2</v>
      </c>
      <c r="F35" s="65">
        <v>5</v>
      </c>
      <c r="G35" s="69">
        <f t="shared" si="1"/>
        <v>4.4444444444444444E-3</v>
      </c>
      <c r="H35" s="16"/>
    </row>
    <row r="36" spans="1:8" ht="16.5" x14ac:dyDescent="0.35">
      <c r="A36" s="73">
        <v>7</v>
      </c>
      <c r="B36" s="70" t="s">
        <v>47</v>
      </c>
      <c r="C36" s="65" t="s">
        <v>81</v>
      </c>
      <c r="D36" s="65">
        <v>1</v>
      </c>
      <c r="E36" s="66">
        <f t="shared" si="2"/>
        <v>2.2222222222222223E-2</v>
      </c>
      <c r="F36" s="65">
        <v>5</v>
      </c>
      <c r="G36" s="69">
        <f t="shared" si="1"/>
        <v>4.4444444444444444E-3</v>
      </c>
      <c r="H36" s="16"/>
    </row>
    <row r="37" spans="1:8" ht="16.5" x14ac:dyDescent="0.35">
      <c r="A37" s="73">
        <v>8</v>
      </c>
      <c r="B37" s="70" t="s">
        <v>46</v>
      </c>
      <c r="C37" s="65" t="s">
        <v>81</v>
      </c>
      <c r="D37" s="65">
        <v>1</v>
      </c>
      <c r="E37" s="66">
        <f t="shared" si="2"/>
        <v>2.2222222222222223E-2</v>
      </c>
      <c r="F37" s="65">
        <v>5</v>
      </c>
      <c r="G37" s="69">
        <f t="shared" si="1"/>
        <v>4.4444444444444444E-3</v>
      </c>
      <c r="H37" s="16"/>
    </row>
    <row r="38" spans="1:8" ht="16.5" x14ac:dyDescent="0.35">
      <c r="A38" s="73">
        <v>9</v>
      </c>
      <c r="B38" s="70" t="s">
        <v>48</v>
      </c>
      <c r="C38" s="65" t="s">
        <v>81</v>
      </c>
      <c r="D38" s="68" t="s">
        <v>385</v>
      </c>
      <c r="E38" s="66">
        <f t="shared" si="2"/>
        <v>2.2222222222222223E-2</v>
      </c>
      <c r="F38" s="65">
        <v>5</v>
      </c>
      <c r="G38" s="69">
        <f t="shared" si="1"/>
        <v>4.4444444444444444E-3</v>
      </c>
      <c r="H38" s="16"/>
    </row>
    <row r="39" spans="1:8" ht="15.5" x14ac:dyDescent="0.35">
      <c r="A39" s="62" t="s">
        <v>49</v>
      </c>
      <c r="B39" s="71" t="s">
        <v>387</v>
      </c>
      <c r="C39" s="65"/>
      <c r="D39" s="65"/>
      <c r="E39" s="66"/>
      <c r="F39" s="65"/>
      <c r="G39" s="69"/>
      <c r="H39" s="16"/>
    </row>
    <row r="40" spans="1:8" ht="15.5" x14ac:dyDescent="0.35">
      <c r="A40" s="65">
        <v>1</v>
      </c>
      <c r="B40" s="70" t="s">
        <v>58</v>
      </c>
      <c r="C40" s="65" t="s">
        <v>85</v>
      </c>
      <c r="D40" s="65">
        <v>1</v>
      </c>
      <c r="E40" s="66">
        <f t="shared" si="2"/>
        <v>2.2222222222222223E-2</v>
      </c>
      <c r="F40" s="65">
        <v>5</v>
      </c>
      <c r="G40" s="69">
        <f t="shared" ref="G40:G43" si="3">E40/F40</f>
        <v>4.4444444444444444E-3</v>
      </c>
      <c r="H40" s="16"/>
    </row>
    <row r="41" spans="1:8" ht="15.5" x14ac:dyDescent="0.35">
      <c r="A41" s="65">
        <v>2</v>
      </c>
      <c r="B41" s="70" t="s">
        <v>48</v>
      </c>
      <c r="C41" s="65" t="s">
        <v>81</v>
      </c>
      <c r="D41" s="68" t="s">
        <v>385</v>
      </c>
      <c r="E41" s="66">
        <f t="shared" si="2"/>
        <v>2.2222222222222223E-2</v>
      </c>
      <c r="F41" s="65">
        <v>5</v>
      </c>
      <c r="G41" s="69">
        <f t="shared" si="3"/>
        <v>4.4444444444444444E-3</v>
      </c>
      <c r="H41" s="16"/>
    </row>
    <row r="42" spans="1:8" ht="30" x14ac:dyDescent="0.35">
      <c r="A42" s="62" t="s">
        <v>60</v>
      </c>
      <c r="B42" s="71" t="s">
        <v>343</v>
      </c>
      <c r="C42" s="65"/>
      <c r="D42" s="65"/>
      <c r="E42" s="66"/>
      <c r="F42" s="65"/>
      <c r="G42" s="69"/>
      <c r="H42" s="16"/>
    </row>
    <row r="43" spans="1:8" ht="15.5" x14ac:dyDescent="0.35">
      <c r="A43" s="65">
        <v>1</v>
      </c>
      <c r="B43" s="70" t="s">
        <v>48</v>
      </c>
      <c r="C43" s="65" t="s">
        <v>81</v>
      </c>
      <c r="D43" s="68" t="s">
        <v>385</v>
      </c>
      <c r="E43" s="66">
        <f t="shared" si="2"/>
        <v>2.2222222222222223E-2</v>
      </c>
      <c r="F43" s="65">
        <v>5</v>
      </c>
      <c r="G43" s="69">
        <f t="shared" si="3"/>
        <v>4.4444444444444444E-3</v>
      </c>
      <c r="H43" s="16"/>
    </row>
    <row r="44" spans="1:8" ht="30.5" x14ac:dyDescent="0.35">
      <c r="A44" s="62" t="s">
        <v>66</v>
      </c>
      <c r="B44" s="71" t="s">
        <v>388</v>
      </c>
      <c r="C44" s="65"/>
      <c r="D44" s="65"/>
      <c r="E44" s="66">
        <f t="shared" si="2"/>
        <v>0</v>
      </c>
      <c r="F44" s="65">
        <v>5</v>
      </c>
      <c r="G44" s="69">
        <f t="shared" ref="G44:G107" si="4">E44/F44</f>
        <v>0</v>
      </c>
      <c r="H44" s="16"/>
    </row>
    <row r="45" spans="1:8" ht="15.5" x14ac:dyDescent="0.35">
      <c r="A45" s="65">
        <v>1</v>
      </c>
      <c r="B45" s="70" t="s">
        <v>17</v>
      </c>
      <c r="C45" s="65" t="s">
        <v>81</v>
      </c>
      <c r="D45" s="65">
        <v>1</v>
      </c>
      <c r="E45" s="66">
        <f t="shared" si="2"/>
        <v>2.2222222222222223E-2</v>
      </c>
      <c r="F45" s="65">
        <v>5</v>
      </c>
      <c r="G45" s="69">
        <f t="shared" si="4"/>
        <v>4.4444444444444444E-3</v>
      </c>
      <c r="H45" s="16"/>
    </row>
    <row r="46" spans="1:8" ht="15.5" x14ac:dyDescent="0.35">
      <c r="A46" s="65">
        <v>2</v>
      </c>
      <c r="B46" s="70" t="s">
        <v>339</v>
      </c>
      <c r="C46" s="65" t="s">
        <v>81</v>
      </c>
      <c r="D46" s="65">
        <v>1</v>
      </c>
      <c r="E46" s="66">
        <f t="shared" si="2"/>
        <v>2.2222222222222223E-2</v>
      </c>
      <c r="F46" s="65">
        <v>5</v>
      </c>
      <c r="G46" s="69">
        <f t="shared" si="4"/>
        <v>4.4444444444444444E-3</v>
      </c>
      <c r="H46" s="16"/>
    </row>
    <row r="47" spans="1:8" ht="15.5" x14ac:dyDescent="0.35">
      <c r="A47" s="65">
        <v>3</v>
      </c>
      <c r="B47" s="70" t="s">
        <v>65</v>
      </c>
      <c r="C47" s="65" t="s">
        <v>85</v>
      </c>
      <c r="D47" s="65">
        <v>2</v>
      </c>
      <c r="E47" s="66">
        <f t="shared" si="2"/>
        <v>4.4444444444444446E-2</v>
      </c>
      <c r="F47" s="65">
        <v>5</v>
      </c>
      <c r="G47" s="69">
        <f t="shared" si="4"/>
        <v>8.8888888888888889E-3</v>
      </c>
      <c r="H47" s="16"/>
    </row>
    <row r="48" spans="1:8" ht="15.5" x14ac:dyDescent="0.35">
      <c r="A48" s="65">
        <v>4</v>
      </c>
      <c r="B48" s="70" t="s">
        <v>48</v>
      </c>
      <c r="C48" s="65" t="s">
        <v>81</v>
      </c>
      <c r="D48" s="68" t="s">
        <v>385</v>
      </c>
      <c r="E48" s="66">
        <f t="shared" si="2"/>
        <v>2.2222222222222223E-2</v>
      </c>
      <c r="F48" s="65">
        <v>5</v>
      </c>
      <c r="G48" s="69">
        <f t="shared" si="4"/>
        <v>4.4444444444444444E-3</v>
      </c>
      <c r="H48" s="16"/>
    </row>
    <row r="49" spans="1:8" ht="30" x14ac:dyDescent="0.35">
      <c r="A49" s="62" t="s">
        <v>69</v>
      </c>
      <c r="B49" s="71" t="s">
        <v>348</v>
      </c>
      <c r="C49" s="65"/>
      <c r="D49" s="65"/>
      <c r="E49" s="66">
        <f t="shared" si="2"/>
        <v>0</v>
      </c>
      <c r="F49" s="65">
        <v>5</v>
      </c>
      <c r="G49" s="69">
        <f t="shared" si="4"/>
        <v>0</v>
      </c>
      <c r="H49" s="16"/>
    </row>
    <row r="50" spans="1:8" ht="15.5" x14ac:dyDescent="0.35">
      <c r="A50" s="65">
        <v>1</v>
      </c>
      <c r="B50" s="70" t="s">
        <v>17</v>
      </c>
      <c r="C50" s="65" t="s">
        <v>81</v>
      </c>
      <c r="D50" s="65">
        <v>1</v>
      </c>
      <c r="E50" s="66">
        <f t="shared" si="2"/>
        <v>2.2222222222222223E-2</v>
      </c>
      <c r="F50" s="65">
        <v>5</v>
      </c>
      <c r="G50" s="69">
        <f t="shared" si="4"/>
        <v>4.4444444444444444E-3</v>
      </c>
      <c r="H50" s="16"/>
    </row>
    <row r="51" spans="1:8" ht="15.5" x14ac:dyDescent="0.35">
      <c r="A51" s="65">
        <v>2</v>
      </c>
      <c r="B51" s="70" t="s">
        <v>339</v>
      </c>
      <c r="C51" s="65" t="s">
        <v>81</v>
      </c>
      <c r="D51" s="65">
        <v>1</v>
      </c>
      <c r="E51" s="66">
        <f t="shared" si="2"/>
        <v>2.2222222222222223E-2</v>
      </c>
      <c r="F51" s="65">
        <v>5</v>
      </c>
      <c r="G51" s="69">
        <f t="shared" si="4"/>
        <v>4.4444444444444444E-3</v>
      </c>
      <c r="H51" s="16"/>
    </row>
    <row r="52" spans="1:8" ht="15.5" x14ac:dyDescent="0.35">
      <c r="A52" s="65">
        <v>3</v>
      </c>
      <c r="B52" s="70" t="s">
        <v>65</v>
      </c>
      <c r="C52" s="65" t="s">
        <v>85</v>
      </c>
      <c r="D52" s="65">
        <v>2</v>
      </c>
      <c r="E52" s="66">
        <f t="shared" si="2"/>
        <v>4.4444444444444446E-2</v>
      </c>
      <c r="F52" s="65">
        <v>5</v>
      </c>
      <c r="G52" s="69">
        <f t="shared" si="4"/>
        <v>8.8888888888888889E-3</v>
      </c>
      <c r="H52" s="16"/>
    </row>
    <row r="53" spans="1:8" ht="15.5" x14ac:dyDescent="0.35">
      <c r="A53" s="65">
        <v>4</v>
      </c>
      <c r="B53" s="70" t="s">
        <v>48</v>
      </c>
      <c r="C53" s="65" t="s">
        <v>81</v>
      </c>
      <c r="D53" s="68" t="s">
        <v>385</v>
      </c>
      <c r="E53" s="66">
        <f t="shared" si="2"/>
        <v>2.2222222222222223E-2</v>
      </c>
      <c r="F53" s="65">
        <v>5</v>
      </c>
      <c r="G53" s="69">
        <f t="shared" si="4"/>
        <v>4.4444444444444444E-3</v>
      </c>
      <c r="H53" s="16"/>
    </row>
    <row r="54" spans="1:8" ht="30" x14ac:dyDescent="0.35">
      <c r="A54" s="62" t="s">
        <v>75</v>
      </c>
      <c r="B54" s="71" t="s">
        <v>349</v>
      </c>
      <c r="C54" s="65"/>
      <c r="D54" s="65"/>
      <c r="E54" s="66"/>
      <c r="F54" s="65"/>
      <c r="G54" s="69"/>
      <c r="H54" s="16"/>
    </row>
    <row r="55" spans="1:8" ht="15.5" x14ac:dyDescent="0.35">
      <c r="A55" s="65">
        <v>1</v>
      </c>
      <c r="B55" s="70" t="s">
        <v>17</v>
      </c>
      <c r="C55" s="65" t="s">
        <v>81</v>
      </c>
      <c r="D55" s="65">
        <v>1</v>
      </c>
      <c r="E55" s="66">
        <f t="shared" si="2"/>
        <v>2.2222222222222223E-2</v>
      </c>
      <c r="F55" s="65">
        <v>5</v>
      </c>
      <c r="G55" s="69">
        <f t="shared" si="4"/>
        <v>4.4444444444444444E-3</v>
      </c>
      <c r="H55" s="16"/>
    </row>
    <row r="56" spans="1:8" ht="15.5" x14ac:dyDescent="0.35">
      <c r="A56" s="65">
        <v>2</v>
      </c>
      <c r="B56" s="70" t="s">
        <v>339</v>
      </c>
      <c r="C56" s="65" t="s">
        <v>81</v>
      </c>
      <c r="D56" s="65">
        <v>1</v>
      </c>
      <c r="E56" s="66">
        <f t="shared" si="2"/>
        <v>2.2222222222222223E-2</v>
      </c>
      <c r="F56" s="65">
        <v>5</v>
      </c>
      <c r="G56" s="69">
        <f t="shared" si="4"/>
        <v>4.4444444444444444E-3</v>
      </c>
      <c r="H56" s="16"/>
    </row>
    <row r="57" spans="1:8" ht="15.5" x14ac:dyDescent="0.35">
      <c r="A57" s="65">
        <v>3</v>
      </c>
      <c r="B57" s="70" t="s">
        <v>65</v>
      </c>
      <c r="C57" s="65" t="s">
        <v>85</v>
      </c>
      <c r="D57" s="65">
        <v>2</v>
      </c>
      <c r="E57" s="66">
        <f t="shared" si="2"/>
        <v>4.4444444444444446E-2</v>
      </c>
      <c r="F57" s="65">
        <v>5</v>
      </c>
      <c r="G57" s="69">
        <f t="shared" si="4"/>
        <v>8.8888888888888889E-3</v>
      </c>
      <c r="H57" s="16"/>
    </row>
    <row r="58" spans="1:8" ht="15.5" x14ac:dyDescent="0.35">
      <c r="A58" s="65">
        <v>4</v>
      </c>
      <c r="B58" s="70" t="s">
        <v>48</v>
      </c>
      <c r="C58" s="65" t="s">
        <v>81</v>
      </c>
      <c r="D58" s="68" t="s">
        <v>385</v>
      </c>
      <c r="E58" s="66">
        <f t="shared" si="2"/>
        <v>2.2222222222222223E-2</v>
      </c>
      <c r="F58" s="65">
        <v>5</v>
      </c>
      <c r="G58" s="69">
        <f t="shared" si="4"/>
        <v>4.4444444444444444E-3</v>
      </c>
      <c r="H58" s="16"/>
    </row>
    <row r="59" spans="1:8" ht="30" x14ac:dyDescent="0.35">
      <c r="A59" s="62" t="s">
        <v>82</v>
      </c>
      <c r="B59" s="71" t="s">
        <v>350</v>
      </c>
      <c r="C59" s="65"/>
      <c r="D59" s="65"/>
      <c r="E59" s="66">
        <f t="shared" si="2"/>
        <v>0</v>
      </c>
      <c r="F59" s="65">
        <v>5</v>
      </c>
      <c r="G59" s="69">
        <f t="shared" si="4"/>
        <v>0</v>
      </c>
      <c r="H59" s="16"/>
    </row>
    <row r="60" spans="1:8" ht="15.5" x14ac:dyDescent="0.35">
      <c r="A60" s="65">
        <v>1</v>
      </c>
      <c r="B60" s="70" t="s">
        <v>17</v>
      </c>
      <c r="C60" s="65" t="s">
        <v>81</v>
      </c>
      <c r="D60" s="65">
        <v>1</v>
      </c>
      <c r="E60" s="66">
        <f t="shared" si="2"/>
        <v>2.2222222222222223E-2</v>
      </c>
      <c r="F60" s="65">
        <v>5</v>
      </c>
      <c r="G60" s="69">
        <f t="shared" si="4"/>
        <v>4.4444444444444444E-3</v>
      </c>
      <c r="H60" s="16"/>
    </row>
    <row r="61" spans="1:8" ht="15.5" x14ac:dyDescent="0.35">
      <c r="A61" s="65">
        <v>2</v>
      </c>
      <c r="B61" s="70" t="s">
        <v>339</v>
      </c>
      <c r="C61" s="65" t="s">
        <v>81</v>
      </c>
      <c r="D61" s="65">
        <v>1</v>
      </c>
      <c r="E61" s="66">
        <f t="shared" si="2"/>
        <v>2.2222222222222223E-2</v>
      </c>
      <c r="F61" s="65">
        <v>5</v>
      </c>
      <c r="G61" s="69">
        <f t="shared" si="4"/>
        <v>4.4444444444444444E-3</v>
      </c>
      <c r="H61" s="16"/>
    </row>
    <row r="62" spans="1:8" ht="15.5" x14ac:dyDescent="0.35">
      <c r="A62" s="65">
        <v>3</v>
      </c>
      <c r="B62" s="70" t="s">
        <v>48</v>
      </c>
      <c r="C62" s="65" t="s">
        <v>81</v>
      </c>
      <c r="D62" s="68" t="s">
        <v>385</v>
      </c>
      <c r="E62" s="66">
        <f t="shared" si="2"/>
        <v>2.2222222222222223E-2</v>
      </c>
      <c r="F62" s="65">
        <v>5</v>
      </c>
      <c r="G62" s="69">
        <f t="shared" si="4"/>
        <v>4.4444444444444444E-3</v>
      </c>
      <c r="H62" s="16"/>
    </row>
    <row r="63" spans="1:8" ht="15.5" x14ac:dyDescent="0.35">
      <c r="A63" s="62" t="s">
        <v>93</v>
      </c>
      <c r="B63" s="71" t="s">
        <v>351</v>
      </c>
      <c r="C63" s="65"/>
      <c r="D63" s="65"/>
      <c r="E63" s="66"/>
      <c r="F63" s="65"/>
      <c r="G63" s="69"/>
      <c r="H63" s="16"/>
    </row>
    <row r="64" spans="1:8" ht="15.5" x14ac:dyDescent="0.35">
      <c r="A64" s="65">
        <v>1</v>
      </c>
      <c r="B64" s="70" t="s">
        <v>65</v>
      </c>
      <c r="C64" s="65" t="s">
        <v>85</v>
      </c>
      <c r="D64" s="65">
        <v>1</v>
      </c>
      <c r="E64" s="66">
        <f t="shared" si="2"/>
        <v>2.2222222222222223E-2</v>
      </c>
      <c r="F64" s="65">
        <v>5</v>
      </c>
      <c r="G64" s="69">
        <f t="shared" si="4"/>
        <v>4.4444444444444444E-3</v>
      </c>
      <c r="H64" s="16"/>
    </row>
    <row r="65" spans="1:8" ht="15.5" x14ac:dyDescent="0.35">
      <c r="A65" s="65">
        <v>2</v>
      </c>
      <c r="B65" s="70" t="s">
        <v>17</v>
      </c>
      <c r="C65" s="65" t="s">
        <v>81</v>
      </c>
      <c r="D65" s="65">
        <v>1</v>
      </c>
      <c r="E65" s="66">
        <f t="shared" si="2"/>
        <v>2.2222222222222223E-2</v>
      </c>
      <c r="F65" s="65">
        <v>5</v>
      </c>
      <c r="G65" s="69">
        <f t="shared" si="4"/>
        <v>4.4444444444444444E-3</v>
      </c>
      <c r="H65" s="16"/>
    </row>
    <row r="66" spans="1:8" ht="15.5" x14ac:dyDescent="0.35">
      <c r="A66" s="65">
        <v>3</v>
      </c>
      <c r="B66" s="70" t="s">
        <v>339</v>
      </c>
      <c r="C66" s="65" t="s">
        <v>81</v>
      </c>
      <c r="D66" s="65">
        <v>1</v>
      </c>
      <c r="E66" s="66">
        <f t="shared" si="2"/>
        <v>2.2222222222222223E-2</v>
      </c>
      <c r="F66" s="65">
        <v>5</v>
      </c>
      <c r="G66" s="69">
        <f t="shared" si="4"/>
        <v>4.4444444444444444E-3</v>
      </c>
      <c r="H66" s="16"/>
    </row>
    <row r="67" spans="1:8" ht="15.5" x14ac:dyDescent="0.35">
      <c r="A67" s="65">
        <v>4</v>
      </c>
      <c r="B67" s="70" t="s">
        <v>38</v>
      </c>
      <c r="C67" s="65" t="s">
        <v>81</v>
      </c>
      <c r="D67" s="65">
        <v>1</v>
      </c>
      <c r="E67" s="66">
        <f t="shared" si="2"/>
        <v>2.2222222222222223E-2</v>
      </c>
      <c r="F67" s="65">
        <v>5</v>
      </c>
      <c r="G67" s="69">
        <f t="shared" si="4"/>
        <v>4.4444444444444444E-3</v>
      </c>
      <c r="H67" s="16"/>
    </row>
    <row r="68" spans="1:8" ht="15.5" x14ac:dyDescent="0.35">
      <c r="A68" s="65">
        <v>5</v>
      </c>
      <c r="B68" s="70" t="s">
        <v>48</v>
      </c>
      <c r="C68" s="65" t="s">
        <v>81</v>
      </c>
      <c r="D68" s="68" t="s">
        <v>385</v>
      </c>
      <c r="E68" s="66">
        <f t="shared" si="2"/>
        <v>2.2222222222222223E-2</v>
      </c>
      <c r="F68" s="65">
        <v>5</v>
      </c>
      <c r="G68" s="69">
        <f t="shared" si="4"/>
        <v>4.4444444444444444E-3</v>
      </c>
      <c r="H68" s="16"/>
    </row>
    <row r="69" spans="1:8" ht="30.5" x14ac:dyDescent="0.35">
      <c r="A69" s="62" t="s">
        <v>137</v>
      </c>
      <c r="B69" s="71" t="s">
        <v>389</v>
      </c>
      <c r="C69" s="65"/>
      <c r="D69" s="65"/>
      <c r="E69" s="66"/>
      <c r="F69" s="65"/>
      <c r="G69" s="69"/>
      <c r="H69" s="16"/>
    </row>
    <row r="70" spans="1:8" ht="15.5" x14ac:dyDescent="0.35">
      <c r="A70" s="65">
        <v>1</v>
      </c>
      <c r="B70" s="70" t="s">
        <v>65</v>
      </c>
      <c r="C70" s="65" t="s">
        <v>85</v>
      </c>
      <c r="D70" s="65">
        <v>1</v>
      </c>
      <c r="E70" s="66">
        <f t="shared" si="2"/>
        <v>2.2222222222222223E-2</v>
      </c>
      <c r="F70" s="65">
        <v>5</v>
      </c>
      <c r="G70" s="69">
        <f t="shared" si="4"/>
        <v>4.4444444444444444E-3</v>
      </c>
      <c r="H70" s="16"/>
    </row>
    <row r="71" spans="1:8" ht="15.5" x14ac:dyDescent="0.35">
      <c r="A71" s="65">
        <v>2</v>
      </c>
      <c r="B71" s="70" t="s">
        <v>17</v>
      </c>
      <c r="C71" s="65" t="s">
        <v>81</v>
      </c>
      <c r="D71" s="65">
        <v>1</v>
      </c>
      <c r="E71" s="66">
        <f t="shared" si="2"/>
        <v>2.2222222222222223E-2</v>
      </c>
      <c r="F71" s="65">
        <v>5</v>
      </c>
      <c r="G71" s="69">
        <f t="shared" si="4"/>
        <v>4.4444444444444444E-3</v>
      </c>
      <c r="H71" s="16"/>
    </row>
    <row r="72" spans="1:8" ht="15.5" x14ac:dyDescent="0.35">
      <c r="A72" s="65">
        <v>3</v>
      </c>
      <c r="B72" s="70" t="s">
        <v>339</v>
      </c>
      <c r="C72" s="65" t="s">
        <v>81</v>
      </c>
      <c r="D72" s="65">
        <v>1</v>
      </c>
      <c r="E72" s="66">
        <f t="shared" si="2"/>
        <v>2.2222222222222223E-2</v>
      </c>
      <c r="F72" s="65">
        <v>5</v>
      </c>
      <c r="G72" s="69">
        <f t="shared" si="4"/>
        <v>4.4444444444444444E-3</v>
      </c>
      <c r="H72" s="16"/>
    </row>
    <row r="73" spans="1:8" ht="15.5" x14ac:dyDescent="0.35">
      <c r="A73" s="65">
        <v>4</v>
      </c>
      <c r="B73" s="70" t="s">
        <v>38</v>
      </c>
      <c r="C73" s="65" t="s">
        <v>81</v>
      </c>
      <c r="D73" s="65">
        <v>1</v>
      </c>
      <c r="E73" s="66">
        <f t="shared" si="2"/>
        <v>2.2222222222222223E-2</v>
      </c>
      <c r="F73" s="65">
        <v>5</v>
      </c>
      <c r="G73" s="69">
        <f t="shared" si="4"/>
        <v>4.4444444444444444E-3</v>
      </c>
      <c r="H73" s="16"/>
    </row>
    <row r="74" spans="1:8" ht="15.5" x14ac:dyDescent="0.35">
      <c r="A74" s="65">
        <v>5</v>
      </c>
      <c r="B74" s="70" t="s">
        <v>48</v>
      </c>
      <c r="C74" s="65" t="s">
        <v>81</v>
      </c>
      <c r="D74" s="68" t="s">
        <v>385</v>
      </c>
      <c r="E74" s="66">
        <f t="shared" si="2"/>
        <v>2.2222222222222223E-2</v>
      </c>
      <c r="F74" s="65">
        <v>5</v>
      </c>
      <c r="G74" s="69">
        <f t="shared" si="4"/>
        <v>4.4444444444444444E-3</v>
      </c>
      <c r="H74" s="16"/>
    </row>
    <row r="75" spans="1:8" ht="15.5" x14ac:dyDescent="0.35">
      <c r="A75" s="62" t="s">
        <v>225</v>
      </c>
      <c r="B75" s="71" t="s">
        <v>178</v>
      </c>
      <c r="C75" s="65"/>
      <c r="D75" s="65"/>
      <c r="E75" s="66">
        <f t="shared" si="2"/>
        <v>0</v>
      </c>
      <c r="F75" s="65">
        <v>5</v>
      </c>
      <c r="G75" s="69">
        <f t="shared" si="4"/>
        <v>0</v>
      </c>
      <c r="H75" s="16"/>
    </row>
    <row r="76" spans="1:8" ht="15.5" x14ac:dyDescent="0.35">
      <c r="A76" s="65">
        <v>1</v>
      </c>
      <c r="B76" s="70" t="s">
        <v>352</v>
      </c>
      <c r="C76" s="65" t="s">
        <v>81</v>
      </c>
      <c r="D76" s="65">
        <v>1</v>
      </c>
      <c r="E76" s="66">
        <f>D76/900</f>
        <v>1.1111111111111111E-3</v>
      </c>
      <c r="F76" s="65">
        <v>5</v>
      </c>
      <c r="G76" s="69">
        <f t="shared" si="4"/>
        <v>2.2222222222222223E-4</v>
      </c>
      <c r="H76" s="16"/>
    </row>
    <row r="77" spans="1:8" ht="15.5" x14ac:dyDescent="0.35">
      <c r="A77" s="65">
        <v>2</v>
      </c>
      <c r="B77" s="70" t="s">
        <v>353</v>
      </c>
      <c r="C77" s="65" t="s">
        <v>90</v>
      </c>
      <c r="D77" s="65">
        <v>1</v>
      </c>
      <c r="E77" s="66">
        <f t="shared" ref="E77:E88" si="5">D77/900</f>
        <v>1.1111111111111111E-3</v>
      </c>
      <c r="F77" s="65">
        <v>5</v>
      </c>
      <c r="G77" s="69">
        <f t="shared" si="4"/>
        <v>2.2222222222222223E-4</v>
      </c>
      <c r="H77" s="16"/>
    </row>
    <row r="78" spans="1:8" ht="15.5" x14ac:dyDescent="0.35">
      <c r="A78" s="65">
        <v>3</v>
      </c>
      <c r="B78" s="70" t="s">
        <v>354</v>
      </c>
      <c r="C78" s="65" t="s">
        <v>81</v>
      </c>
      <c r="D78" s="65">
        <v>1</v>
      </c>
      <c r="E78" s="66">
        <f t="shared" si="5"/>
        <v>1.1111111111111111E-3</v>
      </c>
      <c r="F78" s="65">
        <v>5</v>
      </c>
      <c r="G78" s="69">
        <f t="shared" si="4"/>
        <v>2.2222222222222223E-4</v>
      </c>
      <c r="H78" s="16"/>
    </row>
    <row r="79" spans="1:8" ht="15.5" x14ac:dyDescent="0.35">
      <c r="A79" s="65">
        <v>4</v>
      </c>
      <c r="B79" s="70" t="s">
        <v>355</v>
      </c>
      <c r="C79" s="65" t="s">
        <v>81</v>
      </c>
      <c r="D79" s="65">
        <v>10</v>
      </c>
      <c r="E79" s="66">
        <f t="shared" si="5"/>
        <v>1.1111111111111112E-2</v>
      </c>
      <c r="F79" s="65">
        <v>5</v>
      </c>
      <c r="G79" s="69">
        <f t="shared" si="4"/>
        <v>2.2222222222222222E-3</v>
      </c>
      <c r="H79" s="16"/>
    </row>
    <row r="80" spans="1:8" ht="15.5" x14ac:dyDescent="0.35">
      <c r="A80" s="65">
        <v>5</v>
      </c>
      <c r="B80" s="70" t="s">
        <v>356</v>
      </c>
      <c r="C80" s="65" t="s">
        <v>81</v>
      </c>
      <c r="D80" s="65">
        <v>10</v>
      </c>
      <c r="E80" s="66">
        <f t="shared" si="5"/>
        <v>1.1111111111111112E-2</v>
      </c>
      <c r="F80" s="65">
        <v>5</v>
      </c>
      <c r="G80" s="69">
        <f t="shared" si="4"/>
        <v>2.2222222222222222E-3</v>
      </c>
      <c r="H80" s="16"/>
    </row>
    <row r="81" spans="1:8" ht="15.5" x14ac:dyDescent="0.35">
      <c r="A81" s="65">
        <v>6</v>
      </c>
      <c r="B81" s="70" t="s">
        <v>17</v>
      </c>
      <c r="C81" s="65" t="s">
        <v>81</v>
      </c>
      <c r="D81" s="65">
        <v>1</v>
      </c>
      <c r="E81" s="66">
        <f t="shared" si="5"/>
        <v>1.1111111111111111E-3</v>
      </c>
      <c r="F81" s="65">
        <v>5</v>
      </c>
      <c r="G81" s="69">
        <f t="shared" si="4"/>
        <v>2.2222222222222223E-4</v>
      </c>
      <c r="H81" s="16"/>
    </row>
    <row r="82" spans="1:8" ht="15.5" x14ac:dyDescent="0.35">
      <c r="A82" s="65">
        <v>7</v>
      </c>
      <c r="B82" s="70" t="s">
        <v>357</v>
      </c>
      <c r="C82" s="65" t="s">
        <v>81</v>
      </c>
      <c r="D82" s="65">
        <v>5</v>
      </c>
      <c r="E82" s="66">
        <f t="shared" si="5"/>
        <v>5.5555555555555558E-3</v>
      </c>
      <c r="F82" s="65">
        <v>5</v>
      </c>
      <c r="G82" s="69">
        <f t="shared" si="4"/>
        <v>1.1111111111111111E-3</v>
      </c>
      <c r="H82" s="16"/>
    </row>
    <row r="83" spans="1:8" ht="15.5" x14ac:dyDescent="0.35">
      <c r="A83" s="65">
        <v>8</v>
      </c>
      <c r="B83" s="70" t="s">
        <v>358</v>
      </c>
      <c r="C83" s="65" t="s">
        <v>81</v>
      </c>
      <c r="D83" s="65">
        <v>10</v>
      </c>
      <c r="E83" s="66">
        <f t="shared" si="5"/>
        <v>1.1111111111111112E-2</v>
      </c>
      <c r="F83" s="65">
        <v>5</v>
      </c>
      <c r="G83" s="69">
        <f t="shared" si="4"/>
        <v>2.2222222222222222E-3</v>
      </c>
      <c r="H83" s="16"/>
    </row>
    <row r="84" spans="1:8" ht="15.5" x14ac:dyDescent="0.35">
      <c r="A84" s="65">
        <v>9</v>
      </c>
      <c r="B84" s="70" t="s">
        <v>359</v>
      </c>
      <c r="C84" s="65" t="s">
        <v>81</v>
      </c>
      <c r="D84" s="65">
        <v>1</v>
      </c>
      <c r="E84" s="66">
        <f t="shared" si="5"/>
        <v>1.1111111111111111E-3</v>
      </c>
      <c r="F84" s="65">
        <v>5</v>
      </c>
      <c r="G84" s="69">
        <f t="shared" si="4"/>
        <v>2.2222222222222223E-4</v>
      </c>
      <c r="H84" s="16"/>
    </row>
    <row r="85" spans="1:8" ht="62" x14ac:dyDescent="0.35">
      <c r="A85" s="65">
        <v>10</v>
      </c>
      <c r="B85" s="70" t="s">
        <v>360</v>
      </c>
      <c r="C85" s="65" t="s">
        <v>81</v>
      </c>
      <c r="D85" s="65">
        <v>1</v>
      </c>
      <c r="E85" s="66">
        <f t="shared" si="5"/>
        <v>1.1111111111111111E-3</v>
      </c>
      <c r="F85" s="65">
        <v>5</v>
      </c>
      <c r="G85" s="69">
        <f t="shared" si="4"/>
        <v>2.2222222222222223E-4</v>
      </c>
      <c r="H85" s="16"/>
    </row>
    <row r="86" spans="1:8" ht="15.5" x14ac:dyDescent="0.35">
      <c r="A86" s="65">
        <v>11</v>
      </c>
      <c r="B86" s="70" t="s">
        <v>361</v>
      </c>
      <c r="C86" s="65" t="s">
        <v>85</v>
      </c>
      <c r="D86" s="65">
        <v>1</v>
      </c>
      <c r="E86" s="66">
        <f t="shared" si="5"/>
        <v>1.1111111111111111E-3</v>
      </c>
      <c r="F86" s="65">
        <v>5</v>
      </c>
      <c r="G86" s="69">
        <f t="shared" si="4"/>
        <v>2.2222222222222223E-4</v>
      </c>
      <c r="H86" s="16"/>
    </row>
    <row r="87" spans="1:8" ht="15.5" x14ac:dyDescent="0.35">
      <c r="A87" s="65">
        <v>12</v>
      </c>
      <c r="B87" s="70" t="s">
        <v>362</v>
      </c>
      <c r="C87" s="65" t="s">
        <v>90</v>
      </c>
      <c r="D87" s="65">
        <v>1</v>
      </c>
      <c r="E87" s="66">
        <f t="shared" si="5"/>
        <v>1.1111111111111111E-3</v>
      </c>
      <c r="F87" s="65">
        <v>5</v>
      </c>
      <c r="G87" s="69">
        <f t="shared" si="4"/>
        <v>2.2222222222222223E-4</v>
      </c>
      <c r="H87" s="16"/>
    </row>
    <row r="88" spans="1:8" ht="15.5" x14ac:dyDescent="0.35">
      <c r="A88" s="65">
        <v>13</v>
      </c>
      <c r="B88" s="70" t="s">
        <v>58</v>
      </c>
      <c r="C88" s="65" t="s">
        <v>90</v>
      </c>
      <c r="D88" s="65">
        <v>1</v>
      </c>
      <c r="E88" s="66">
        <f t="shared" si="5"/>
        <v>1.1111111111111111E-3</v>
      </c>
      <c r="F88" s="65">
        <v>5</v>
      </c>
      <c r="G88" s="69">
        <f t="shared" si="4"/>
        <v>2.2222222222222223E-4</v>
      </c>
      <c r="H88" s="16"/>
    </row>
    <row r="89" spans="1:8" ht="15.5" x14ac:dyDescent="0.35">
      <c r="A89" s="65">
        <v>14</v>
      </c>
      <c r="B89" s="70" t="s">
        <v>48</v>
      </c>
      <c r="C89" s="65" t="s">
        <v>81</v>
      </c>
      <c r="D89" s="68" t="s">
        <v>385</v>
      </c>
      <c r="E89" s="66">
        <f>D89/900</f>
        <v>1.1111111111111111E-3</v>
      </c>
      <c r="F89" s="65">
        <v>5</v>
      </c>
      <c r="G89" s="69">
        <f t="shared" si="4"/>
        <v>2.2222222222222223E-4</v>
      </c>
      <c r="H89" s="16"/>
    </row>
    <row r="90" spans="1:8" ht="33" customHeight="1" x14ac:dyDescent="0.35">
      <c r="A90" s="62" t="s">
        <v>246</v>
      </c>
      <c r="B90" s="208" t="s">
        <v>390</v>
      </c>
      <c r="C90" s="209"/>
      <c r="D90" s="209"/>
      <c r="E90" s="209"/>
      <c r="F90" s="209"/>
      <c r="G90" s="209"/>
      <c r="H90" s="210"/>
    </row>
    <row r="91" spans="1:8" ht="15.5" x14ac:dyDescent="0.35">
      <c r="A91" s="65">
        <v>1</v>
      </c>
      <c r="B91" s="70" t="s">
        <v>78</v>
      </c>
      <c r="C91" s="65" t="s">
        <v>81</v>
      </c>
      <c r="D91" s="65">
        <v>1</v>
      </c>
      <c r="E91" s="66">
        <f>D91/900</f>
        <v>1.1111111111111111E-3</v>
      </c>
      <c r="F91" s="65">
        <v>5</v>
      </c>
      <c r="G91" s="69">
        <f t="shared" si="4"/>
        <v>2.2222222222222223E-4</v>
      </c>
      <c r="H91" s="16"/>
    </row>
    <row r="92" spans="1:8" ht="15.5" x14ac:dyDescent="0.35">
      <c r="A92" s="65">
        <v>2</v>
      </c>
      <c r="B92" s="70" t="s">
        <v>76</v>
      </c>
      <c r="C92" s="65" t="s">
        <v>85</v>
      </c>
      <c r="D92" s="65">
        <v>1</v>
      </c>
      <c r="E92" s="66">
        <f t="shared" ref="E92:E97" si="6">D92/900</f>
        <v>1.1111111111111111E-3</v>
      </c>
      <c r="F92" s="65">
        <v>5</v>
      </c>
      <c r="G92" s="69">
        <f t="shared" si="4"/>
        <v>2.2222222222222223E-4</v>
      </c>
      <c r="H92" s="16"/>
    </row>
    <row r="93" spans="1:8" ht="15.5" x14ac:dyDescent="0.35">
      <c r="A93" s="65">
        <v>3</v>
      </c>
      <c r="B93" s="70" t="s">
        <v>339</v>
      </c>
      <c r="C93" s="65" t="s">
        <v>81</v>
      </c>
      <c r="D93" s="65">
        <v>1</v>
      </c>
      <c r="E93" s="66">
        <f t="shared" si="6"/>
        <v>1.1111111111111111E-3</v>
      </c>
      <c r="F93" s="65">
        <v>5</v>
      </c>
      <c r="G93" s="69">
        <f t="shared" si="4"/>
        <v>2.2222222222222223E-4</v>
      </c>
      <c r="H93" s="16"/>
    </row>
    <row r="94" spans="1:8" ht="15.5" x14ac:dyDescent="0.35">
      <c r="A94" s="65">
        <v>4</v>
      </c>
      <c r="B94" s="70" t="s">
        <v>17</v>
      </c>
      <c r="C94" s="65" t="s">
        <v>81</v>
      </c>
      <c r="D94" s="65">
        <v>1</v>
      </c>
      <c r="E94" s="66">
        <f t="shared" si="6"/>
        <v>1.1111111111111111E-3</v>
      </c>
      <c r="F94" s="65">
        <v>5</v>
      </c>
      <c r="G94" s="69">
        <f t="shared" si="4"/>
        <v>2.2222222222222223E-4</v>
      </c>
      <c r="H94" s="16"/>
    </row>
    <row r="95" spans="1:8" ht="15.5" x14ac:dyDescent="0.35">
      <c r="A95" s="65">
        <v>5</v>
      </c>
      <c r="B95" s="70" t="s">
        <v>38</v>
      </c>
      <c r="C95" s="65" t="s">
        <v>81</v>
      </c>
      <c r="D95" s="65">
        <v>1</v>
      </c>
      <c r="E95" s="66">
        <f t="shared" si="6"/>
        <v>1.1111111111111111E-3</v>
      </c>
      <c r="F95" s="65">
        <v>5</v>
      </c>
      <c r="G95" s="69">
        <f t="shared" si="4"/>
        <v>2.2222222222222223E-4</v>
      </c>
      <c r="H95" s="16"/>
    </row>
    <row r="96" spans="1:8" ht="15.5" x14ac:dyDescent="0.35">
      <c r="A96" s="65">
        <v>6</v>
      </c>
      <c r="B96" s="70" t="s">
        <v>80</v>
      </c>
      <c r="C96" s="65" t="s">
        <v>81</v>
      </c>
      <c r="D96" s="65">
        <v>10</v>
      </c>
      <c r="E96" s="66">
        <f t="shared" si="6"/>
        <v>1.1111111111111112E-2</v>
      </c>
      <c r="F96" s="65">
        <v>5</v>
      </c>
      <c r="G96" s="69">
        <f t="shared" si="4"/>
        <v>2.2222222222222222E-3</v>
      </c>
      <c r="H96" s="16"/>
    </row>
    <row r="97" spans="1:8" ht="15.5" x14ac:dyDescent="0.35">
      <c r="A97" s="65">
        <v>7</v>
      </c>
      <c r="B97" s="70" t="s">
        <v>48</v>
      </c>
      <c r="C97" s="65" t="s">
        <v>81</v>
      </c>
      <c r="D97" s="68" t="s">
        <v>386</v>
      </c>
      <c r="E97" s="66">
        <f t="shared" si="6"/>
        <v>2.2222222222222222E-3</v>
      </c>
      <c r="F97" s="65">
        <v>5</v>
      </c>
      <c r="G97" s="69">
        <f t="shared" si="4"/>
        <v>4.4444444444444447E-4</v>
      </c>
      <c r="H97" s="16"/>
    </row>
    <row r="98" spans="1:8" ht="39" customHeight="1" x14ac:dyDescent="0.35">
      <c r="A98" s="62" t="s">
        <v>363</v>
      </c>
      <c r="B98" s="208" t="s">
        <v>364</v>
      </c>
      <c r="C98" s="209"/>
      <c r="D98" s="209"/>
      <c r="E98" s="209"/>
      <c r="F98" s="209"/>
      <c r="G98" s="209"/>
      <c r="H98" s="210"/>
    </row>
    <row r="99" spans="1:8" ht="15.5" x14ac:dyDescent="0.35">
      <c r="A99" s="65">
        <v>1</v>
      </c>
      <c r="B99" s="70" t="s">
        <v>365</v>
      </c>
      <c r="C99" s="65" t="s">
        <v>81</v>
      </c>
      <c r="D99" s="65">
        <v>1</v>
      </c>
      <c r="E99" s="66">
        <f>D99/900</f>
        <v>1.1111111111111111E-3</v>
      </c>
      <c r="F99" s="65">
        <v>5</v>
      </c>
      <c r="G99" s="69">
        <f t="shared" si="4"/>
        <v>2.2222222222222223E-4</v>
      </c>
      <c r="H99" s="16"/>
    </row>
    <row r="100" spans="1:8" ht="15.5" x14ac:dyDescent="0.35">
      <c r="A100" s="65">
        <v>2</v>
      </c>
      <c r="B100" s="70" t="s">
        <v>339</v>
      </c>
      <c r="C100" s="65" t="s">
        <v>81</v>
      </c>
      <c r="D100" s="65">
        <v>1</v>
      </c>
      <c r="E100" s="66">
        <f t="shared" ref="E100:E144" si="7">D100/900</f>
        <v>1.1111111111111111E-3</v>
      </c>
      <c r="F100" s="65">
        <v>5</v>
      </c>
      <c r="G100" s="69">
        <f t="shared" si="4"/>
        <v>2.2222222222222223E-4</v>
      </c>
      <c r="H100" s="16"/>
    </row>
    <row r="101" spans="1:8" ht="15.5" x14ac:dyDescent="0.35">
      <c r="A101" s="65">
        <v>3</v>
      </c>
      <c r="B101" s="70" t="s">
        <v>361</v>
      </c>
      <c r="C101" s="65" t="s">
        <v>85</v>
      </c>
      <c r="D101" s="65">
        <v>1</v>
      </c>
      <c r="E101" s="66">
        <f t="shared" si="7"/>
        <v>1.1111111111111111E-3</v>
      </c>
      <c r="F101" s="65">
        <v>5</v>
      </c>
      <c r="G101" s="69">
        <f t="shared" si="4"/>
        <v>2.2222222222222223E-4</v>
      </c>
      <c r="H101" s="16"/>
    </row>
    <row r="102" spans="1:8" ht="15.5" x14ac:dyDescent="0.35">
      <c r="A102" s="65">
        <v>4</v>
      </c>
      <c r="B102" s="70" t="s">
        <v>338</v>
      </c>
      <c r="C102" s="65" t="s">
        <v>81</v>
      </c>
      <c r="D102" s="65">
        <v>2</v>
      </c>
      <c r="E102" s="66">
        <f t="shared" si="7"/>
        <v>2.2222222222222222E-3</v>
      </c>
      <c r="F102" s="65">
        <v>5</v>
      </c>
      <c r="G102" s="69">
        <f t="shared" si="4"/>
        <v>4.4444444444444447E-4</v>
      </c>
      <c r="H102" s="16"/>
    </row>
    <row r="103" spans="1:8" ht="15.5" x14ac:dyDescent="0.35">
      <c r="A103" s="65">
        <v>5</v>
      </c>
      <c r="B103" s="70" t="s">
        <v>68</v>
      </c>
      <c r="C103" s="65" t="s">
        <v>81</v>
      </c>
      <c r="D103" s="65">
        <v>1</v>
      </c>
      <c r="E103" s="66">
        <f t="shared" si="7"/>
        <v>1.1111111111111111E-3</v>
      </c>
      <c r="F103" s="65">
        <v>5</v>
      </c>
      <c r="G103" s="69">
        <f t="shared" si="4"/>
        <v>2.2222222222222223E-4</v>
      </c>
      <c r="H103" s="16"/>
    </row>
    <row r="104" spans="1:8" ht="15.5" x14ac:dyDescent="0.35">
      <c r="A104" s="65">
        <v>6</v>
      </c>
      <c r="B104" s="70" t="s">
        <v>48</v>
      </c>
      <c r="C104" s="65" t="s">
        <v>81</v>
      </c>
      <c r="D104" s="68" t="s">
        <v>385</v>
      </c>
      <c r="E104" s="66">
        <f t="shared" si="7"/>
        <v>1.1111111111111111E-3</v>
      </c>
      <c r="F104" s="65">
        <v>5</v>
      </c>
      <c r="G104" s="69">
        <f t="shared" si="4"/>
        <v>2.2222222222222223E-4</v>
      </c>
      <c r="H104" s="16"/>
    </row>
    <row r="105" spans="1:8" ht="33" customHeight="1" x14ac:dyDescent="0.35">
      <c r="A105" s="62" t="s">
        <v>366</v>
      </c>
      <c r="B105" s="208" t="s">
        <v>367</v>
      </c>
      <c r="C105" s="209"/>
      <c r="D105" s="209"/>
      <c r="E105" s="209"/>
      <c r="F105" s="209"/>
      <c r="G105" s="209"/>
      <c r="H105" s="210"/>
    </row>
    <row r="106" spans="1:8" ht="15.5" x14ac:dyDescent="0.35">
      <c r="A106" s="65">
        <v>1</v>
      </c>
      <c r="B106" s="70" t="s">
        <v>78</v>
      </c>
      <c r="C106" s="65" t="s">
        <v>81</v>
      </c>
      <c r="D106" s="65">
        <v>1</v>
      </c>
      <c r="E106" s="66">
        <f t="shared" si="7"/>
        <v>1.1111111111111111E-3</v>
      </c>
      <c r="F106" s="65">
        <v>5</v>
      </c>
      <c r="G106" s="69">
        <f t="shared" si="4"/>
        <v>2.2222222222222223E-4</v>
      </c>
      <c r="H106" s="16"/>
    </row>
    <row r="107" spans="1:8" ht="15.5" x14ac:dyDescent="0.35">
      <c r="A107" s="65">
        <v>2</v>
      </c>
      <c r="B107" s="70" t="s">
        <v>339</v>
      </c>
      <c r="C107" s="65" t="s">
        <v>81</v>
      </c>
      <c r="D107" s="65">
        <v>1</v>
      </c>
      <c r="E107" s="66">
        <f t="shared" si="7"/>
        <v>1.1111111111111111E-3</v>
      </c>
      <c r="F107" s="65">
        <v>5</v>
      </c>
      <c r="G107" s="69">
        <f t="shared" si="4"/>
        <v>2.2222222222222223E-4</v>
      </c>
      <c r="H107" s="16"/>
    </row>
    <row r="108" spans="1:8" ht="15.5" x14ac:dyDescent="0.35">
      <c r="A108" s="65">
        <v>3</v>
      </c>
      <c r="B108" s="70" t="s">
        <v>17</v>
      </c>
      <c r="C108" s="65" t="s">
        <v>81</v>
      </c>
      <c r="D108" s="65">
        <v>1</v>
      </c>
      <c r="E108" s="66">
        <f t="shared" si="7"/>
        <v>1.1111111111111111E-3</v>
      </c>
      <c r="F108" s="65">
        <v>5</v>
      </c>
      <c r="G108" s="69">
        <f t="shared" ref="G108:G143" si="8">E108/F108</f>
        <v>2.2222222222222223E-4</v>
      </c>
      <c r="H108" s="16"/>
    </row>
    <row r="109" spans="1:8" ht="15.5" x14ac:dyDescent="0.35">
      <c r="A109" s="65">
        <v>4</v>
      </c>
      <c r="B109" s="70" t="s">
        <v>368</v>
      </c>
      <c r="C109" s="65" t="s">
        <v>81</v>
      </c>
      <c r="D109" s="65">
        <v>1</v>
      </c>
      <c r="E109" s="66">
        <f t="shared" si="7"/>
        <v>1.1111111111111111E-3</v>
      </c>
      <c r="F109" s="65">
        <v>5</v>
      </c>
      <c r="G109" s="69">
        <f t="shared" si="8"/>
        <v>2.2222222222222223E-4</v>
      </c>
      <c r="H109" s="16"/>
    </row>
    <row r="110" spans="1:8" ht="15.5" x14ac:dyDescent="0.35">
      <c r="A110" s="65">
        <v>5</v>
      </c>
      <c r="B110" s="70" t="s">
        <v>369</v>
      </c>
      <c r="C110" s="65" t="s">
        <v>81</v>
      </c>
      <c r="D110" s="65">
        <v>1</v>
      </c>
      <c r="E110" s="66">
        <f t="shared" si="7"/>
        <v>1.1111111111111111E-3</v>
      </c>
      <c r="F110" s="65">
        <v>5</v>
      </c>
      <c r="G110" s="69">
        <f t="shared" si="8"/>
        <v>2.2222222222222223E-4</v>
      </c>
      <c r="H110" s="16"/>
    </row>
    <row r="111" spans="1:8" ht="15.5" x14ac:dyDescent="0.35">
      <c r="A111" s="65">
        <v>6</v>
      </c>
      <c r="B111" s="70" t="s">
        <v>48</v>
      </c>
      <c r="C111" s="65" t="s">
        <v>81</v>
      </c>
      <c r="D111" s="68" t="s">
        <v>385</v>
      </c>
      <c r="E111" s="66">
        <f t="shared" si="7"/>
        <v>1.1111111111111111E-3</v>
      </c>
      <c r="F111" s="65">
        <v>5</v>
      </c>
      <c r="G111" s="69">
        <f t="shared" si="8"/>
        <v>2.2222222222222223E-4</v>
      </c>
      <c r="H111" s="16"/>
    </row>
    <row r="112" spans="1:8" ht="15.5" x14ac:dyDescent="0.35">
      <c r="A112" s="62" t="s">
        <v>370</v>
      </c>
      <c r="B112" s="71" t="s">
        <v>371</v>
      </c>
      <c r="C112" s="65"/>
      <c r="D112" s="65"/>
      <c r="E112" s="66"/>
      <c r="F112" s="65"/>
      <c r="G112" s="69" t="e">
        <f t="shared" si="8"/>
        <v>#DIV/0!</v>
      </c>
      <c r="H112" s="16"/>
    </row>
    <row r="113" spans="1:8" ht="15.5" x14ac:dyDescent="0.35">
      <c r="A113" s="65">
        <v>1</v>
      </c>
      <c r="B113" s="70" t="s">
        <v>365</v>
      </c>
      <c r="C113" s="65" t="s">
        <v>81</v>
      </c>
      <c r="D113" s="65">
        <v>1</v>
      </c>
      <c r="E113" s="66">
        <f t="shared" si="7"/>
        <v>1.1111111111111111E-3</v>
      </c>
      <c r="F113" s="65">
        <v>5</v>
      </c>
      <c r="G113" s="69">
        <f t="shared" si="8"/>
        <v>2.2222222222222223E-4</v>
      </c>
      <c r="H113" s="16"/>
    </row>
    <row r="114" spans="1:8" ht="15.5" x14ac:dyDescent="0.35">
      <c r="A114" s="65">
        <v>2</v>
      </c>
      <c r="B114" s="70" t="s">
        <v>339</v>
      </c>
      <c r="C114" s="65" t="s">
        <v>81</v>
      </c>
      <c r="D114" s="65">
        <v>1</v>
      </c>
      <c r="E114" s="66">
        <f t="shared" si="7"/>
        <v>1.1111111111111111E-3</v>
      </c>
      <c r="F114" s="65">
        <v>5</v>
      </c>
      <c r="G114" s="69">
        <f t="shared" si="8"/>
        <v>2.2222222222222223E-4</v>
      </c>
      <c r="H114" s="16"/>
    </row>
    <row r="115" spans="1:8" ht="15.5" x14ac:dyDescent="0.35">
      <c r="A115" s="65">
        <v>3</v>
      </c>
      <c r="B115" s="70" t="s">
        <v>361</v>
      </c>
      <c r="C115" s="65" t="s">
        <v>85</v>
      </c>
      <c r="D115" s="65">
        <v>1</v>
      </c>
      <c r="E115" s="66">
        <f t="shared" si="7"/>
        <v>1.1111111111111111E-3</v>
      </c>
      <c r="F115" s="65">
        <v>5</v>
      </c>
      <c r="G115" s="69">
        <f t="shared" si="8"/>
        <v>2.2222222222222223E-4</v>
      </c>
      <c r="H115" s="16"/>
    </row>
    <row r="116" spans="1:8" ht="15.5" x14ac:dyDescent="0.35">
      <c r="A116" s="65">
        <v>4</v>
      </c>
      <c r="B116" s="70" t="s">
        <v>44</v>
      </c>
      <c r="C116" s="65" t="s">
        <v>85</v>
      </c>
      <c r="D116" s="65">
        <v>1</v>
      </c>
      <c r="E116" s="66">
        <f t="shared" si="7"/>
        <v>1.1111111111111111E-3</v>
      </c>
      <c r="F116" s="65">
        <v>5</v>
      </c>
      <c r="G116" s="69">
        <f t="shared" si="8"/>
        <v>2.2222222222222223E-4</v>
      </c>
      <c r="H116" s="16"/>
    </row>
    <row r="117" spans="1:8" ht="15.5" x14ac:dyDescent="0.35">
      <c r="A117" s="65">
        <v>5</v>
      </c>
      <c r="B117" s="70" t="s">
        <v>372</v>
      </c>
      <c r="C117" s="65" t="s">
        <v>85</v>
      </c>
      <c r="D117" s="65">
        <v>1</v>
      </c>
      <c r="E117" s="66">
        <f t="shared" si="7"/>
        <v>1.1111111111111111E-3</v>
      </c>
      <c r="F117" s="65">
        <v>5</v>
      </c>
      <c r="G117" s="69">
        <f t="shared" si="8"/>
        <v>2.2222222222222223E-4</v>
      </c>
      <c r="H117" s="16"/>
    </row>
    <row r="118" spans="1:8" ht="15.5" x14ac:dyDescent="0.35">
      <c r="A118" s="65">
        <v>6</v>
      </c>
      <c r="B118" s="70" t="s">
        <v>48</v>
      </c>
      <c r="C118" s="65" t="s">
        <v>81</v>
      </c>
      <c r="D118" s="68" t="s">
        <v>385</v>
      </c>
      <c r="E118" s="66">
        <f t="shared" si="7"/>
        <v>1.1111111111111111E-3</v>
      </c>
      <c r="F118" s="65">
        <v>5</v>
      </c>
      <c r="G118" s="69">
        <f t="shared" si="8"/>
        <v>2.2222222222222223E-4</v>
      </c>
      <c r="H118" s="16"/>
    </row>
    <row r="119" spans="1:8" ht="31.5" customHeight="1" x14ac:dyDescent="0.35">
      <c r="A119" s="62" t="s">
        <v>373</v>
      </c>
      <c r="B119" s="208" t="s">
        <v>391</v>
      </c>
      <c r="C119" s="209"/>
      <c r="D119" s="209"/>
      <c r="E119" s="209"/>
      <c r="F119" s="209"/>
      <c r="G119" s="209"/>
      <c r="H119" s="210"/>
    </row>
    <row r="120" spans="1:8" ht="15.5" x14ac:dyDescent="0.35">
      <c r="A120" s="65">
        <v>1</v>
      </c>
      <c r="B120" s="70" t="s">
        <v>365</v>
      </c>
      <c r="C120" s="65" t="s">
        <v>81</v>
      </c>
      <c r="D120" s="65">
        <v>1</v>
      </c>
      <c r="E120" s="66">
        <f t="shared" si="7"/>
        <v>1.1111111111111111E-3</v>
      </c>
      <c r="F120" s="65">
        <v>5</v>
      </c>
      <c r="G120" s="69">
        <f t="shared" si="8"/>
        <v>2.2222222222222223E-4</v>
      </c>
      <c r="H120" s="16"/>
    </row>
    <row r="121" spans="1:8" ht="15.5" x14ac:dyDescent="0.35">
      <c r="A121" s="65">
        <v>2</v>
      </c>
      <c r="B121" s="70" t="s">
        <v>339</v>
      </c>
      <c r="C121" s="65" t="s">
        <v>81</v>
      </c>
      <c r="D121" s="65">
        <v>1</v>
      </c>
      <c r="E121" s="66">
        <f t="shared" si="7"/>
        <v>1.1111111111111111E-3</v>
      </c>
      <c r="F121" s="65">
        <v>5</v>
      </c>
      <c r="G121" s="69">
        <f t="shared" si="8"/>
        <v>2.2222222222222223E-4</v>
      </c>
      <c r="H121" s="16"/>
    </row>
    <row r="122" spans="1:8" ht="15.5" x14ac:dyDescent="0.35">
      <c r="A122" s="65">
        <v>3</v>
      </c>
      <c r="B122" s="70" t="s">
        <v>361</v>
      </c>
      <c r="C122" s="65" t="s">
        <v>85</v>
      </c>
      <c r="D122" s="65">
        <v>1</v>
      </c>
      <c r="E122" s="66">
        <f t="shared" si="7"/>
        <v>1.1111111111111111E-3</v>
      </c>
      <c r="F122" s="65">
        <v>5</v>
      </c>
      <c r="G122" s="69">
        <f t="shared" si="8"/>
        <v>2.2222222222222223E-4</v>
      </c>
      <c r="H122" s="16"/>
    </row>
    <row r="123" spans="1:8" ht="15.5" x14ac:dyDescent="0.35">
      <c r="A123" s="65">
        <v>4</v>
      </c>
      <c r="B123" s="70" t="s">
        <v>44</v>
      </c>
      <c r="C123" s="65" t="s">
        <v>85</v>
      </c>
      <c r="D123" s="65">
        <v>1</v>
      </c>
      <c r="E123" s="66">
        <f t="shared" si="7"/>
        <v>1.1111111111111111E-3</v>
      </c>
      <c r="F123" s="65">
        <v>5</v>
      </c>
      <c r="G123" s="69">
        <f t="shared" si="8"/>
        <v>2.2222222222222223E-4</v>
      </c>
      <c r="H123" s="16"/>
    </row>
    <row r="124" spans="1:8" ht="15.5" x14ac:dyDescent="0.35">
      <c r="A124" s="65">
        <v>5</v>
      </c>
      <c r="B124" s="70" t="s">
        <v>80</v>
      </c>
      <c r="C124" s="65" t="s">
        <v>81</v>
      </c>
      <c r="D124" s="65">
        <v>1</v>
      </c>
      <c r="E124" s="66">
        <f t="shared" si="7"/>
        <v>1.1111111111111111E-3</v>
      </c>
      <c r="F124" s="65">
        <v>5</v>
      </c>
      <c r="G124" s="69">
        <f t="shared" si="8"/>
        <v>2.2222222222222223E-4</v>
      </c>
      <c r="H124" s="16"/>
    </row>
    <row r="125" spans="1:8" ht="15.5" x14ac:dyDescent="0.35">
      <c r="A125" s="65">
        <v>6</v>
      </c>
      <c r="B125" s="70" t="s">
        <v>48</v>
      </c>
      <c r="C125" s="65" t="s">
        <v>81</v>
      </c>
      <c r="D125" s="68" t="s">
        <v>385</v>
      </c>
      <c r="E125" s="66">
        <f t="shared" si="7"/>
        <v>1.1111111111111111E-3</v>
      </c>
      <c r="F125" s="65">
        <v>5</v>
      </c>
      <c r="G125" s="69">
        <f t="shared" si="8"/>
        <v>2.2222222222222223E-4</v>
      </c>
      <c r="H125" s="16"/>
    </row>
    <row r="126" spans="1:8" ht="15.5" x14ac:dyDescent="0.35">
      <c r="A126" s="62" t="s">
        <v>375</v>
      </c>
      <c r="B126" s="71" t="s">
        <v>376</v>
      </c>
      <c r="C126" s="65"/>
      <c r="D126" s="65"/>
      <c r="E126" s="66"/>
      <c r="F126" s="65"/>
      <c r="G126" s="69"/>
      <c r="H126" s="16"/>
    </row>
    <row r="127" spans="1:8" ht="15.5" x14ac:dyDescent="0.35">
      <c r="A127" s="65">
        <v>1</v>
      </c>
      <c r="B127" s="70" t="s">
        <v>78</v>
      </c>
      <c r="C127" s="65" t="s">
        <v>81</v>
      </c>
      <c r="D127" s="65">
        <v>1</v>
      </c>
      <c r="E127" s="66">
        <f t="shared" si="7"/>
        <v>1.1111111111111111E-3</v>
      </c>
      <c r="F127" s="65">
        <v>5</v>
      </c>
      <c r="G127" s="69">
        <f t="shared" si="8"/>
        <v>2.2222222222222223E-4</v>
      </c>
      <c r="H127" s="16"/>
    </row>
    <row r="128" spans="1:8" ht="15.5" x14ac:dyDescent="0.35">
      <c r="A128" s="65">
        <v>2</v>
      </c>
      <c r="B128" s="70" t="s">
        <v>76</v>
      </c>
      <c r="C128" s="65" t="s">
        <v>85</v>
      </c>
      <c r="D128" s="65">
        <v>1</v>
      </c>
      <c r="E128" s="66">
        <f t="shared" si="7"/>
        <v>1.1111111111111111E-3</v>
      </c>
      <c r="F128" s="65">
        <v>5</v>
      </c>
      <c r="G128" s="69">
        <f t="shared" si="8"/>
        <v>2.2222222222222223E-4</v>
      </c>
      <c r="H128" s="16"/>
    </row>
    <row r="129" spans="1:8" ht="15.5" x14ac:dyDescent="0.35">
      <c r="A129" s="65">
        <v>3</v>
      </c>
      <c r="B129" s="70" t="s">
        <v>38</v>
      </c>
      <c r="C129" s="65" t="s">
        <v>81</v>
      </c>
      <c r="D129" s="65">
        <v>1</v>
      </c>
      <c r="E129" s="66">
        <f t="shared" si="7"/>
        <v>1.1111111111111111E-3</v>
      </c>
      <c r="F129" s="65">
        <v>5</v>
      </c>
      <c r="G129" s="69">
        <f t="shared" si="8"/>
        <v>2.2222222222222223E-4</v>
      </c>
      <c r="H129" s="16"/>
    </row>
    <row r="130" spans="1:8" ht="15.5" x14ac:dyDescent="0.35">
      <c r="A130" s="65">
        <v>4</v>
      </c>
      <c r="B130" s="70" t="s">
        <v>377</v>
      </c>
      <c r="C130" s="65" t="s">
        <v>85</v>
      </c>
      <c r="D130" s="65">
        <v>2</v>
      </c>
      <c r="E130" s="66">
        <f t="shared" si="7"/>
        <v>2.2222222222222222E-3</v>
      </c>
      <c r="F130" s="65">
        <v>5</v>
      </c>
      <c r="G130" s="69">
        <f t="shared" si="8"/>
        <v>4.4444444444444447E-4</v>
      </c>
      <c r="H130" s="16"/>
    </row>
    <row r="131" spans="1:8" ht="15.5" x14ac:dyDescent="0.35">
      <c r="A131" s="65">
        <v>5</v>
      </c>
      <c r="B131" s="70" t="s">
        <v>62</v>
      </c>
      <c r="C131" s="65" t="s">
        <v>81</v>
      </c>
      <c r="D131" s="65">
        <v>1</v>
      </c>
      <c r="E131" s="66">
        <f t="shared" si="7"/>
        <v>1.1111111111111111E-3</v>
      </c>
      <c r="F131" s="65">
        <v>5</v>
      </c>
      <c r="G131" s="69">
        <f t="shared" si="8"/>
        <v>2.2222222222222223E-4</v>
      </c>
      <c r="H131" s="16"/>
    </row>
    <row r="132" spans="1:8" ht="15.5" x14ac:dyDescent="0.35">
      <c r="A132" s="65">
        <v>6</v>
      </c>
      <c r="B132" s="70" t="s">
        <v>378</v>
      </c>
      <c r="C132" s="65" t="s">
        <v>81</v>
      </c>
      <c r="D132" s="65">
        <v>1</v>
      </c>
      <c r="E132" s="66">
        <f t="shared" si="7"/>
        <v>1.1111111111111111E-3</v>
      </c>
      <c r="F132" s="65">
        <v>5</v>
      </c>
      <c r="G132" s="69">
        <f t="shared" si="8"/>
        <v>2.2222222222222223E-4</v>
      </c>
      <c r="H132" s="16"/>
    </row>
    <row r="133" spans="1:8" ht="15.5" x14ac:dyDescent="0.35">
      <c r="A133" s="62" t="s">
        <v>379</v>
      </c>
      <c r="B133" s="71" t="s">
        <v>83</v>
      </c>
      <c r="C133" s="65"/>
      <c r="D133" s="65"/>
      <c r="E133" s="66"/>
      <c r="F133" s="65"/>
      <c r="G133" s="69"/>
      <c r="H133" s="16"/>
    </row>
    <row r="134" spans="1:8" ht="15.5" x14ac:dyDescent="0.35">
      <c r="A134" s="65">
        <v>1</v>
      </c>
      <c r="B134" s="70" t="s">
        <v>84</v>
      </c>
      <c r="C134" s="65" t="s">
        <v>85</v>
      </c>
      <c r="D134" s="65">
        <v>2</v>
      </c>
      <c r="E134" s="66">
        <f>D134/900</f>
        <v>2.2222222222222222E-3</v>
      </c>
      <c r="F134" s="65">
        <v>5</v>
      </c>
      <c r="G134" s="69">
        <f t="shared" si="8"/>
        <v>4.4444444444444447E-4</v>
      </c>
      <c r="H134" s="16"/>
    </row>
    <row r="135" spans="1:8" ht="15.5" x14ac:dyDescent="0.35">
      <c r="A135" s="65">
        <v>2</v>
      </c>
      <c r="B135" s="70" t="s">
        <v>86</v>
      </c>
      <c r="C135" s="65" t="s">
        <v>81</v>
      </c>
      <c r="D135" s="65">
        <v>1</v>
      </c>
      <c r="E135" s="66">
        <f t="shared" si="7"/>
        <v>1.1111111111111111E-3</v>
      </c>
      <c r="F135" s="65">
        <v>5</v>
      </c>
      <c r="G135" s="69">
        <f t="shared" si="8"/>
        <v>2.2222222222222223E-4</v>
      </c>
      <c r="H135" s="16"/>
    </row>
    <row r="136" spans="1:8" ht="15.5" x14ac:dyDescent="0.35">
      <c r="A136" s="65">
        <v>3</v>
      </c>
      <c r="B136" s="70" t="s">
        <v>339</v>
      </c>
      <c r="C136" s="65" t="s">
        <v>81</v>
      </c>
      <c r="D136" s="65">
        <v>1</v>
      </c>
      <c r="E136" s="66">
        <f t="shared" si="7"/>
        <v>1.1111111111111111E-3</v>
      </c>
      <c r="F136" s="65">
        <v>5</v>
      </c>
      <c r="G136" s="69">
        <f t="shared" si="8"/>
        <v>2.2222222222222223E-4</v>
      </c>
      <c r="H136" s="16"/>
    </row>
    <row r="137" spans="1:8" ht="15.5" x14ac:dyDescent="0.35">
      <c r="A137" s="65">
        <v>4</v>
      </c>
      <c r="B137" s="70" t="s">
        <v>87</v>
      </c>
      <c r="C137" s="65" t="s">
        <v>85</v>
      </c>
      <c r="D137" s="65">
        <v>1</v>
      </c>
      <c r="E137" s="66">
        <f t="shared" si="7"/>
        <v>1.1111111111111111E-3</v>
      </c>
      <c r="F137" s="65">
        <v>5</v>
      </c>
      <c r="G137" s="69">
        <f t="shared" si="8"/>
        <v>2.2222222222222223E-4</v>
      </c>
      <c r="H137" s="16"/>
    </row>
    <row r="138" spans="1:8" ht="15.5" x14ac:dyDescent="0.35">
      <c r="A138" s="65">
        <v>5</v>
      </c>
      <c r="B138" s="70" t="s">
        <v>44</v>
      </c>
      <c r="C138" s="65" t="s">
        <v>85</v>
      </c>
      <c r="D138" s="65">
        <v>1</v>
      </c>
      <c r="E138" s="66">
        <f t="shared" si="7"/>
        <v>1.1111111111111111E-3</v>
      </c>
      <c r="F138" s="65">
        <v>5</v>
      </c>
      <c r="G138" s="69">
        <f t="shared" si="8"/>
        <v>2.2222222222222223E-4</v>
      </c>
      <c r="H138" s="16"/>
    </row>
    <row r="139" spans="1:8" ht="15.5" x14ac:dyDescent="0.35">
      <c r="A139" s="65">
        <v>6</v>
      </c>
      <c r="B139" s="70" t="s">
        <v>88</v>
      </c>
      <c r="C139" s="65" t="s">
        <v>85</v>
      </c>
      <c r="D139" s="65">
        <v>1</v>
      </c>
      <c r="E139" s="66">
        <f t="shared" si="7"/>
        <v>1.1111111111111111E-3</v>
      </c>
      <c r="F139" s="65">
        <v>5</v>
      </c>
      <c r="G139" s="69">
        <f t="shared" si="8"/>
        <v>2.2222222222222223E-4</v>
      </c>
      <c r="H139" s="16"/>
    </row>
    <row r="140" spans="1:8" ht="15.5" x14ac:dyDescent="0.35">
      <c r="A140" s="65">
        <v>7</v>
      </c>
      <c r="B140" s="70" t="s">
        <v>380</v>
      </c>
      <c r="C140" s="65" t="s">
        <v>81</v>
      </c>
      <c r="D140" s="65">
        <v>1</v>
      </c>
      <c r="E140" s="66">
        <f t="shared" si="7"/>
        <v>1.1111111111111111E-3</v>
      </c>
      <c r="F140" s="65">
        <v>5</v>
      </c>
      <c r="G140" s="69">
        <f t="shared" si="8"/>
        <v>2.2222222222222223E-4</v>
      </c>
      <c r="H140" s="16"/>
    </row>
    <row r="141" spans="1:8" ht="15.5" x14ac:dyDescent="0.35">
      <c r="A141" s="65">
        <v>8</v>
      </c>
      <c r="B141" s="70" t="s">
        <v>89</v>
      </c>
      <c r="C141" s="65" t="s">
        <v>90</v>
      </c>
      <c r="D141" s="65">
        <v>2</v>
      </c>
      <c r="E141" s="66">
        <f t="shared" si="7"/>
        <v>2.2222222222222222E-3</v>
      </c>
      <c r="F141" s="65">
        <v>5</v>
      </c>
      <c r="G141" s="69">
        <f t="shared" si="8"/>
        <v>4.4444444444444447E-4</v>
      </c>
      <c r="H141" s="16"/>
    </row>
    <row r="142" spans="1:8" ht="15.5" x14ac:dyDescent="0.35">
      <c r="A142" s="65">
        <v>9</v>
      </c>
      <c r="B142" s="70" t="s">
        <v>91</v>
      </c>
      <c r="C142" s="65" t="s">
        <v>90</v>
      </c>
      <c r="D142" s="65">
        <v>2</v>
      </c>
      <c r="E142" s="66">
        <f t="shared" si="7"/>
        <v>2.2222222222222222E-3</v>
      </c>
      <c r="F142" s="65">
        <v>5</v>
      </c>
      <c r="G142" s="69">
        <f t="shared" si="8"/>
        <v>4.4444444444444447E-4</v>
      </c>
      <c r="H142" s="16"/>
    </row>
    <row r="143" spans="1:8" ht="15.5" x14ac:dyDescent="0.35">
      <c r="A143" s="65">
        <v>10</v>
      </c>
      <c r="B143" s="70" t="s">
        <v>92</v>
      </c>
      <c r="C143" s="65" t="s">
        <v>90</v>
      </c>
      <c r="D143" s="65">
        <v>5</v>
      </c>
      <c r="E143" s="66">
        <f t="shared" si="7"/>
        <v>5.5555555555555558E-3</v>
      </c>
      <c r="F143" s="65">
        <v>5</v>
      </c>
      <c r="G143" s="69">
        <f t="shared" si="8"/>
        <v>1.1111111111111111E-3</v>
      </c>
      <c r="H143" s="16"/>
    </row>
    <row r="144" spans="1:8" ht="15.5" x14ac:dyDescent="0.35">
      <c r="A144" s="65">
        <v>11</v>
      </c>
      <c r="B144" s="70" t="s">
        <v>48</v>
      </c>
      <c r="C144" s="65" t="s">
        <v>81</v>
      </c>
      <c r="D144" s="68" t="s">
        <v>385</v>
      </c>
      <c r="E144" s="66">
        <f t="shared" si="7"/>
        <v>1.1111111111111111E-3</v>
      </c>
      <c r="F144" s="65">
        <v>5</v>
      </c>
      <c r="G144" s="69">
        <f>E144/F144</f>
        <v>2.2222222222222223E-4</v>
      </c>
      <c r="H144" s="16"/>
    </row>
    <row r="145" spans="1:6" ht="15.5" x14ac:dyDescent="0.35">
      <c r="A145" s="206"/>
      <c r="B145" s="206"/>
      <c r="C145" s="206"/>
      <c r="D145" s="206"/>
      <c r="E145" s="206"/>
      <c r="F145" s="206"/>
    </row>
    <row r="146" spans="1:6" ht="15.5" x14ac:dyDescent="0.35">
      <c r="A146" s="206"/>
      <c r="B146" s="206"/>
      <c r="C146" s="206"/>
      <c r="D146" s="206"/>
      <c r="E146" s="206"/>
      <c r="F146" s="206"/>
    </row>
  </sheetData>
  <mergeCells count="11">
    <mergeCell ref="A1:H1"/>
    <mergeCell ref="A146:F146"/>
    <mergeCell ref="A4:G4"/>
    <mergeCell ref="A2:H2"/>
    <mergeCell ref="A3:H3"/>
    <mergeCell ref="A5:F5"/>
    <mergeCell ref="B119:H119"/>
    <mergeCell ref="B90:H90"/>
    <mergeCell ref="B98:H98"/>
    <mergeCell ref="B105:H105"/>
    <mergeCell ref="A145:F145"/>
  </mergeCells>
  <conditionalFormatting sqref="E6:H6">
    <cfRule type="containsText" dxfId="2" priority="1" operator="containsText" text="TT">
      <formula>NOT(ISERROR(SEARCH("TT",E6)))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3"/>
  <sheetViews>
    <sheetView workbookViewId="0">
      <selection activeCell="F8" sqref="F8"/>
    </sheetView>
  </sheetViews>
  <sheetFormatPr defaultColWidth="9.1796875" defaultRowHeight="14.5" x14ac:dyDescent="0.35"/>
  <cols>
    <col min="1" max="1" width="7.26953125" style="59" customWidth="1"/>
    <col min="2" max="2" width="39.453125" style="59" customWidth="1"/>
    <col min="3" max="3" width="9.1796875" style="59"/>
    <col min="4" max="6" width="14.54296875" style="59" customWidth="1"/>
    <col min="7" max="16384" width="9.1796875" style="59"/>
  </cols>
  <sheetData>
    <row r="1" spans="1:8" ht="16.5" x14ac:dyDescent="0.35">
      <c r="A1" s="190" t="s">
        <v>433</v>
      </c>
      <c r="B1" s="190"/>
      <c r="C1" s="190"/>
      <c r="D1" s="190"/>
      <c r="E1" s="190"/>
      <c r="F1" s="190"/>
      <c r="G1" s="190"/>
      <c r="H1" s="190"/>
    </row>
    <row r="2" spans="1:8" ht="45.75" customHeight="1" x14ac:dyDescent="0.35">
      <c r="A2" s="195" t="s">
        <v>686</v>
      </c>
      <c r="B2" s="195"/>
      <c r="C2" s="195"/>
      <c r="D2" s="195"/>
      <c r="E2" s="195"/>
      <c r="F2" s="195"/>
      <c r="G2" s="195"/>
      <c r="H2" s="195"/>
    </row>
    <row r="3" spans="1:8" ht="24" customHeight="1" x14ac:dyDescent="0.35">
      <c r="A3" s="196" t="s">
        <v>1</v>
      </c>
      <c r="B3" s="196"/>
      <c r="C3" s="196"/>
      <c r="D3" s="196"/>
      <c r="E3" s="196"/>
      <c r="F3" s="196"/>
      <c r="G3" s="196"/>
      <c r="H3" s="196"/>
    </row>
    <row r="4" spans="1:8" ht="27.75" customHeight="1" x14ac:dyDescent="0.35">
      <c r="A4" s="197" t="s">
        <v>687</v>
      </c>
      <c r="B4" s="197"/>
      <c r="C4" s="197"/>
      <c r="D4" s="197"/>
      <c r="E4" s="197"/>
      <c r="F4" s="197"/>
      <c r="G4" s="197"/>
      <c r="H4" s="32"/>
    </row>
    <row r="5" spans="1:8" ht="18" customHeight="1" x14ac:dyDescent="0.25">
      <c r="A5" s="207"/>
      <c r="B5" s="207"/>
      <c r="C5" s="207"/>
      <c r="D5" s="207"/>
      <c r="E5" s="207"/>
      <c r="F5" s="207"/>
    </row>
    <row r="6" spans="1:8" ht="105" x14ac:dyDescent="0.35">
      <c r="A6" s="104" t="s">
        <v>3</v>
      </c>
      <c r="B6" s="104" t="s">
        <v>323</v>
      </c>
      <c r="C6" s="104" t="s">
        <v>287</v>
      </c>
      <c r="D6" s="60" t="s">
        <v>688</v>
      </c>
      <c r="E6" s="61" t="s">
        <v>689</v>
      </c>
      <c r="F6" s="60" t="s">
        <v>384</v>
      </c>
      <c r="G6" s="60" t="s">
        <v>9</v>
      </c>
      <c r="H6" s="60" t="s">
        <v>10</v>
      </c>
    </row>
    <row r="7" spans="1:8" ht="16.5" x14ac:dyDescent="0.35">
      <c r="A7" s="78" t="s">
        <v>11</v>
      </c>
      <c r="B7" s="77" t="s">
        <v>12</v>
      </c>
      <c r="C7" s="72"/>
      <c r="D7" s="72"/>
      <c r="E7" s="72"/>
      <c r="F7" s="72"/>
      <c r="H7" s="105"/>
    </row>
    <row r="8" spans="1:8" ht="16.5" x14ac:dyDescent="0.35">
      <c r="A8" s="73">
        <v>1</v>
      </c>
      <c r="B8" s="74" t="s">
        <v>18</v>
      </c>
      <c r="C8" s="73" t="s">
        <v>90</v>
      </c>
      <c r="D8" s="73">
        <v>2</v>
      </c>
      <c r="E8" s="83">
        <f>D8/1350</f>
        <v>1.4814814814814814E-3</v>
      </c>
      <c r="F8" s="82">
        <v>5</v>
      </c>
      <c r="G8" s="83">
        <f>E8/F8</f>
        <v>2.9629629629629629E-4</v>
      </c>
      <c r="H8" s="83"/>
    </row>
    <row r="9" spans="1:8" ht="16.5" x14ac:dyDescent="0.35">
      <c r="A9" s="73">
        <v>2</v>
      </c>
      <c r="B9" s="74" t="s">
        <v>20</v>
      </c>
      <c r="C9" s="73" t="s">
        <v>81</v>
      </c>
      <c r="D9" s="73">
        <v>3</v>
      </c>
      <c r="E9" s="83">
        <f t="shared" ref="E9:E30" si="0">D9/1350</f>
        <v>2.2222222222222222E-3</v>
      </c>
      <c r="F9" s="82">
        <v>5</v>
      </c>
      <c r="G9" s="83">
        <f t="shared" ref="G9:G45" si="1">E9/F9</f>
        <v>4.4444444444444447E-4</v>
      </c>
      <c r="H9" s="83"/>
    </row>
    <row r="10" spans="1:8" ht="49.5" x14ac:dyDescent="0.35">
      <c r="A10" s="73">
        <v>3</v>
      </c>
      <c r="B10" s="74" t="s">
        <v>328</v>
      </c>
      <c r="C10" s="73" t="s">
        <v>81</v>
      </c>
      <c r="D10" s="73">
        <v>3</v>
      </c>
      <c r="E10" s="83">
        <f t="shared" si="0"/>
        <v>2.2222222222222222E-3</v>
      </c>
      <c r="F10" s="82">
        <v>5</v>
      </c>
      <c r="G10" s="83">
        <f t="shared" si="1"/>
        <v>4.4444444444444447E-4</v>
      </c>
      <c r="H10" s="83"/>
    </row>
    <row r="11" spans="1:8" ht="33" x14ac:dyDescent="0.35">
      <c r="A11" s="73">
        <v>4</v>
      </c>
      <c r="B11" s="74" t="s">
        <v>21</v>
      </c>
      <c r="C11" s="73" t="s">
        <v>327</v>
      </c>
      <c r="D11" s="73">
        <v>1</v>
      </c>
      <c r="E11" s="83">
        <f t="shared" si="0"/>
        <v>7.407407407407407E-4</v>
      </c>
      <c r="F11" s="82">
        <v>5</v>
      </c>
      <c r="G11" s="83">
        <f t="shared" si="1"/>
        <v>1.4814814814814815E-4</v>
      </c>
      <c r="H11" s="83"/>
    </row>
    <row r="12" spans="1:8" ht="99" x14ac:dyDescent="0.35">
      <c r="A12" s="73">
        <v>5</v>
      </c>
      <c r="B12" s="74" t="s">
        <v>23</v>
      </c>
      <c r="C12" s="73" t="s">
        <v>81</v>
      </c>
      <c r="D12" s="73">
        <v>1</v>
      </c>
      <c r="E12" s="83">
        <f t="shared" si="0"/>
        <v>7.407407407407407E-4</v>
      </c>
      <c r="F12" s="82">
        <v>5</v>
      </c>
      <c r="G12" s="83">
        <f t="shared" si="1"/>
        <v>1.4814814814814815E-4</v>
      </c>
      <c r="H12" s="83"/>
    </row>
    <row r="13" spans="1:8" ht="16.5" x14ac:dyDescent="0.35">
      <c r="A13" s="73">
        <v>6</v>
      </c>
      <c r="B13" s="74" t="s">
        <v>24</v>
      </c>
      <c r="C13" s="73" t="s">
        <v>81</v>
      </c>
      <c r="D13" s="73">
        <v>1</v>
      </c>
      <c r="E13" s="83">
        <f t="shared" si="0"/>
        <v>7.407407407407407E-4</v>
      </c>
      <c r="F13" s="82">
        <v>5</v>
      </c>
      <c r="G13" s="83">
        <f t="shared" si="1"/>
        <v>1.4814814814814815E-4</v>
      </c>
      <c r="H13" s="83"/>
    </row>
    <row r="14" spans="1:8" ht="16.5" x14ac:dyDescent="0.35">
      <c r="A14" s="73">
        <v>7</v>
      </c>
      <c r="B14" s="74" t="s">
        <v>330</v>
      </c>
      <c r="C14" s="73" t="s">
        <v>81</v>
      </c>
      <c r="D14" s="73">
        <v>1</v>
      </c>
      <c r="E14" s="83">
        <f t="shared" si="0"/>
        <v>7.407407407407407E-4</v>
      </c>
      <c r="F14" s="82">
        <v>5</v>
      </c>
      <c r="G14" s="83">
        <f t="shared" si="1"/>
        <v>1.4814814814814815E-4</v>
      </c>
      <c r="H14" s="83"/>
    </row>
    <row r="15" spans="1:8" ht="16.5" x14ac:dyDescent="0.35">
      <c r="A15" s="73">
        <v>8</v>
      </c>
      <c r="B15" s="74" t="s">
        <v>25</v>
      </c>
      <c r="C15" s="73" t="s">
        <v>81</v>
      </c>
      <c r="D15" s="73">
        <v>1</v>
      </c>
      <c r="E15" s="83">
        <f t="shared" si="0"/>
        <v>7.407407407407407E-4</v>
      </c>
      <c r="F15" s="82">
        <v>5</v>
      </c>
      <c r="G15" s="83">
        <f t="shared" si="1"/>
        <v>1.4814814814814815E-4</v>
      </c>
      <c r="H15" s="83"/>
    </row>
    <row r="16" spans="1:8" ht="16.5" x14ac:dyDescent="0.35">
      <c r="A16" s="73">
        <v>9</v>
      </c>
      <c r="B16" s="74" t="s">
        <v>26</v>
      </c>
      <c r="C16" s="73" t="s">
        <v>81</v>
      </c>
      <c r="D16" s="73">
        <v>1</v>
      </c>
      <c r="E16" s="83">
        <f t="shared" si="0"/>
        <v>7.407407407407407E-4</v>
      </c>
      <c r="F16" s="82">
        <v>5</v>
      </c>
      <c r="G16" s="83">
        <f t="shared" si="1"/>
        <v>1.4814814814814815E-4</v>
      </c>
      <c r="H16" s="83"/>
    </row>
    <row r="17" spans="1:8" ht="16.5" x14ac:dyDescent="0.35">
      <c r="A17" s="73">
        <v>10</v>
      </c>
      <c r="B17" s="74" t="s">
        <v>27</v>
      </c>
      <c r="C17" s="73" t="s">
        <v>81</v>
      </c>
      <c r="D17" s="73">
        <v>1</v>
      </c>
      <c r="E17" s="83">
        <f t="shared" si="0"/>
        <v>7.407407407407407E-4</v>
      </c>
      <c r="F17" s="82">
        <v>5</v>
      </c>
      <c r="G17" s="83">
        <f t="shared" si="1"/>
        <v>1.4814814814814815E-4</v>
      </c>
      <c r="H17" s="83"/>
    </row>
    <row r="18" spans="1:8" ht="16.5" x14ac:dyDescent="0.35">
      <c r="A18" s="73">
        <v>11</v>
      </c>
      <c r="B18" s="74" t="s">
        <v>28</v>
      </c>
      <c r="C18" s="73" t="s">
        <v>81</v>
      </c>
      <c r="D18" s="73">
        <v>1</v>
      </c>
      <c r="E18" s="83">
        <f t="shared" si="0"/>
        <v>7.407407407407407E-4</v>
      </c>
      <c r="F18" s="82">
        <v>5</v>
      </c>
      <c r="G18" s="83">
        <f t="shared" si="1"/>
        <v>1.4814814814814815E-4</v>
      </c>
      <c r="H18" s="83"/>
    </row>
    <row r="19" spans="1:8" ht="33" x14ac:dyDescent="0.35">
      <c r="A19" s="73">
        <v>12</v>
      </c>
      <c r="B19" s="74" t="s">
        <v>29</v>
      </c>
      <c r="C19" s="73" t="s">
        <v>81</v>
      </c>
      <c r="D19" s="73">
        <v>1</v>
      </c>
      <c r="E19" s="83">
        <f t="shared" si="0"/>
        <v>7.407407407407407E-4</v>
      </c>
      <c r="F19" s="82">
        <v>5</v>
      </c>
      <c r="G19" s="83">
        <f t="shared" si="1"/>
        <v>1.4814814814814815E-4</v>
      </c>
      <c r="H19" s="83"/>
    </row>
    <row r="20" spans="1:8" ht="16.5" x14ac:dyDescent="0.35">
      <c r="A20" s="73">
        <v>13</v>
      </c>
      <c r="B20" s="74" t="s">
        <v>331</v>
      </c>
      <c r="C20" s="73" t="s">
        <v>81</v>
      </c>
      <c r="D20" s="73">
        <v>1</v>
      </c>
      <c r="E20" s="83">
        <f t="shared" si="0"/>
        <v>7.407407407407407E-4</v>
      </c>
      <c r="F20" s="82">
        <v>5</v>
      </c>
      <c r="G20" s="83">
        <f t="shared" si="1"/>
        <v>1.4814814814814815E-4</v>
      </c>
      <c r="H20" s="83"/>
    </row>
    <row r="21" spans="1:8" ht="16.5" x14ac:dyDescent="0.35">
      <c r="A21" s="73">
        <v>14</v>
      </c>
      <c r="B21" s="74" t="s">
        <v>31</v>
      </c>
      <c r="C21" s="73" t="s">
        <v>81</v>
      </c>
      <c r="D21" s="73">
        <v>1</v>
      </c>
      <c r="E21" s="83">
        <f t="shared" si="0"/>
        <v>7.407407407407407E-4</v>
      </c>
      <c r="F21" s="82">
        <v>5</v>
      </c>
      <c r="G21" s="83">
        <f t="shared" si="1"/>
        <v>1.4814814814814815E-4</v>
      </c>
      <c r="H21" s="83"/>
    </row>
    <row r="22" spans="1:8" ht="33" x14ac:dyDescent="0.35">
      <c r="A22" s="73">
        <v>15</v>
      </c>
      <c r="B22" s="74" t="s">
        <v>332</v>
      </c>
      <c r="C22" s="73" t="s">
        <v>81</v>
      </c>
      <c r="D22" s="73">
        <v>1</v>
      </c>
      <c r="E22" s="83">
        <f t="shared" si="0"/>
        <v>7.407407407407407E-4</v>
      </c>
      <c r="F22" s="82">
        <v>5</v>
      </c>
      <c r="G22" s="83">
        <f t="shared" si="1"/>
        <v>1.4814814814814815E-4</v>
      </c>
      <c r="H22" s="83"/>
    </row>
    <row r="23" spans="1:8" ht="16.5" x14ac:dyDescent="0.35">
      <c r="A23" s="73">
        <v>16</v>
      </c>
      <c r="B23" s="74" t="s">
        <v>329</v>
      </c>
      <c r="C23" s="73" t="s">
        <v>81</v>
      </c>
      <c r="D23" s="73">
        <v>1</v>
      </c>
      <c r="E23" s="83">
        <f t="shared" si="0"/>
        <v>7.407407407407407E-4</v>
      </c>
      <c r="F23" s="82">
        <v>5</v>
      </c>
      <c r="G23" s="83">
        <f t="shared" si="1"/>
        <v>1.4814814814814815E-4</v>
      </c>
      <c r="H23" s="83"/>
    </row>
    <row r="24" spans="1:8" ht="16.5" x14ac:dyDescent="0.35">
      <c r="A24" s="73">
        <v>17</v>
      </c>
      <c r="B24" s="74" t="s">
        <v>430</v>
      </c>
      <c r="C24" s="73" t="s">
        <v>81</v>
      </c>
      <c r="D24" s="73">
        <v>1</v>
      </c>
      <c r="E24" s="83">
        <f t="shared" si="0"/>
        <v>7.407407407407407E-4</v>
      </c>
      <c r="F24" s="82">
        <v>5</v>
      </c>
      <c r="G24" s="83">
        <f t="shared" si="1"/>
        <v>1.4814814814814815E-4</v>
      </c>
      <c r="H24" s="83"/>
    </row>
    <row r="25" spans="1:8" ht="33" x14ac:dyDescent="0.35">
      <c r="A25" s="73">
        <v>18</v>
      </c>
      <c r="B25" s="74" t="s">
        <v>333</v>
      </c>
      <c r="C25" s="73" t="s">
        <v>81</v>
      </c>
      <c r="D25" s="73">
        <v>1</v>
      </c>
      <c r="E25" s="83">
        <f t="shared" si="0"/>
        <v>7.407407407407407E-4</v>
      </c>
      <c r="F25" s="82">
        <v>5</v>
      </c>
      <c r="G25" s="83">
        <f t="shared" si="1"/>
        <v>1.4814814814814815E-4</v>
      </c>
      <c r="H25" s="83"/>
    </row>
    <row r="26" spans="1:8" ht="16.5" x14ac:dyDescent="0.35">
      <c r="A26" s="73">
        <v>19</v>
      </c>
      <c r="B26" s="74" t="s">
        <v>334</v>
      </c>
      <c r="C26" s="73" t="s">
        <v>81</v>
      </c>
      <c r="D26" s="73">
        <v>1</v>
      </c>
      <c r="E26" s="83">
        <f t="shared" si="0"/>
        <v>7.407407407407407E-4</v>
      </c>
      <c r="F26" s="82">
        <v>5</v>
      </c>
      <c r="G26" s="83">
        <f t="shared" si="1"/>
        <v>1.4814814814814815E-4</v>
      </c>
      <c r="H26" s="83"/>
    </row>
    <row r="27" spans="1:8" ht="49.5" x14ac:dyDescent="0.35">
      <c r="A27" s="73">
        <v>20</v>
      </c>
      <c r="B27" s="76" t="s">
        <v>335</v>
      </c>
      <c r="C27" s="75" t="s">
        <v>327</v>
      </c>
      <c r="D27" s="75">
        <v>1</v>
      </c>
      <c r="E27" s="83">
        <f t="shared" si="0"/>
        <v>7.407407407407407E-4</v>
      </c>
      <c r="F27" s="82">
        <v>5</v>
      </c>
      <c r="G27" s="83">
        <f t="shared" si="1"/>
        <v>1.4814814814814815E-4</v>
      </c>
      <c r="H27" s="83"/>
    </row>
    <row r="28" spans="1:8" ht="33" x14ac:dyDescent="0.35">
      <c r="A28" s="73">
        <v>21</v>
      </c>
      <c r="B28" s="74" t="s">
        <v>33</v>
      </c>
      <c r="C28" s="73" t="s">
        <v>81</v>
      </c>
      <c r="D28" s="73">
        <v>1</v>
      </c>
      <c r="E28" s="83">
        <f t="shared" si="0"/>
        <v>7.407407407407407E-4</v>
      </c>
      <c r="F28" s="82">
        <v>5</v>
      </c>
      <c r="G28" s="83">
        <f t="shared" si="1"/>
        <v>1.4814814814814815E-4</v>
      </c>
      <c r="H28" s="83"/>
    </row>
    <row r="29" spans="1:8" ht="16.5" x14ac:dyDescent="0.35">
      <c r="A29" s="73">
        <v>22</v>
      </c>
      <c r="B29" s="74" t="s">
        <v>36</v>
      </c>
      <c r="C29" s="73" t="s">
        <v>90</v>
      </c>
      <c r="D29" s="73">
        <v>1</v>
      </c>
      <c r="E29" s="83">
        <f>D29/1350</f>
        <v>7.407407407407407E-4</v>
      </c>
      <c r="F29" s="82">
        <v>5</v>
      </c>
      <c r="G29" s="83">
        <f t="shared" si="1"/>
        <v>1.4814814814814815E-4</v>
      </c>
      <c r="H29" s="83"/>
    </row>
    <row r="30" spans="1:8" ht="16.5" x14ac:dyDescent="0.35">
      <c r="A30" s="78" t="s">
        <v>42</v>
      </c>
      <c r="B30" s="77" t="s">
        <v>336</v>
      </c>
      <c r="C30" s="72"/>
      <c r="D30" s="72"/>
      <c r="E30" s="83">
        <f t="shared" si="0"/>
        <v>0</v>
      </c>
      <c r="F30" s="82">
        <v>5</v>
      </c>
      <c r="G30" s="83">
        <f t="shared" si="1"/>
        <v>0</v>
      </c>
      <c r="H30" s="83"/>
    </row>
    <row r="31" spans="1:8" ht="16.5" x14ac:dyDescent="0.35">
      <c r="A31" s="73">
        <v>1</v>
      </c>
      <c r="B31" s="74" t="s">
        <v>337</v>
      </c>
      <c r="C31" s="73" t="s">
        <v>81</v>
      </c>
      <c r="D31" s="73">
        <v>1</v>
      </c>
      <c r="E31" s="83">
        <f>D31/45</f>
        <v>2.2222222222222223E-2</v>
      </c>
      <c r="F31" s="82">
        <v>5</v>
      </c>
      <c r="G31" s="83">
        <f t="shared" si="1"/>
        <v>4.4444444444444444E-3</v>
      </c>
      <c r="H31" s="83"/>
    </row>
    <row r="32" spans="1:8" ht="16.5" x14ac:dyDescent="0.35">
      <c r="A32" s="73">
        <v>2</v>
      </c>
      <c r="B32" s="74" t="s">
        <v>338</v>
      </c>
      <c r="C32" s="73" t="s">
        <v>431</v>
      </c>
      <c r="D32" s="73">
        <v>1</v>
      </c>
      <c r="E32" s="83">
        <f>D32/2</f>
        <v>0.5</v>
      </c>
      <c r="F32" s="82">
        <v>5</v>
      </c>
      <c r="G32" s="83">
        <f t="shared" si="1"/>
        <v>0.1</v>
      </c>
      <c r="H32" s="83"/>
    </row>
    <row r="33" spans="1:8" ht="16.5" x14ac:dyDescent="0.35">
      <c r="A33" s="73">
        <v>3</v>
      </c>
      <c r="B33" s="74" t="s">
        <v>17</v>
      </c>
      <c r="C33" s="73" t="s">
        <v>81</v>
      </c>
      <c r="D33" s="73">
        <v>1</v>
      </c>
      <c r="E33" s="83">
        <f t="shared" ref="E33:E42" si="2">D33/45</f>
        <v>2.2222222222222223E-2</v>
      </c>
      <c r="F33" s="82">
        <v>5</v>
      </c>
      <c r="G33" s="83">
        <f t="shared" si="1"/>
        <v>4.4444444444444444E-3</v>
      </c>
      <c r="H33" s="83"/>
    </row>
    <row r="34" spans="1:8" ht="16.5" x14ac:dyDescent="0.35">
      <c r="A34" s="73">
        <v>4</v>
      </c>
      <c r="B34" s="76" t="s">
        <v>339</v>
      </c>
      <c r="C34" s="75" t="s">
        <v>85</v>
      </c>
      <c r="D34" s="75">
        <v>1</v>
      </c>
      <c r="E34" s="83">
        <f t="shared" si="2"/>
        <v>2.2222222222222223E-2</v>
      </c>
      <c r="F34" s="82">
        <v>5</v>
      </c>
      <c r="G34" s="83">
        <f t="shared" si="1"/>
        <v>4.4444444444444444E-3</v>
      </c>
      <c r="H34" s="83"/>
    </row>
    <row r="35" spans="1:8" ht="16.5" x14ac:dyDescent="0.35">
      <c r="A35" s="73">
        <v>5</v>
      </c>
      <c r="B35" s="74" t="s">
        <v>340</v>
      </c>
      <c r="C35" s="73" t="s">
        <v>85</v>
      </c>
      <c r="D35" s="73">
        <v>1</v>
      </c>
      <c r="E35" s="83">
        <f t="shared" si="2"/>
        <v>2.2222222222222223E-2</v>
      </c>
      <c r="F35" s="82">
        <v>5</v>
      </c>
      <c r="G35" s="83">
        <f t="shared" si="1"/>
        <v>4.4444444444444444E-3</v>
      </c>
      <c r="H35" s="83"/>
    </row>
    <row r="36" spans="1:8" ht="16.5" x14ac:dyDescent="0.35">
      <c r="A36" s="73">
        <v>6</v>
      </c>
      <c r="B36" s="74" t="s">
        <v>341</v>
      </c>
      <c r="C36" s="73" t="s">
        <v>81</v>
      </c>
      <c r="D36" s="73">
        <v>1</v>
      </c>
      <c r="E36" s="83">
        <f t="shared" si="2"/>
        <v>2.2222222222222223E-2</v>
      </c>
      <c r="F36" s="82">
        <v>5</v>
      </c>
      <c r="G36" s="83">
        <f t="shared" si="1"/>
        <v>4.4444444444444444E-3</v>
      </c>
      <c r="H36" s="83"/>
    </row>
    <row r="37" spans="1:8" ht="16.5" x14ac:dyDescent="0.35">
      <c r="A37" s="73">
        <v>7</v>
      </c>
      <c r="B37" s="74" t="s">
        <v>47</v>
      </c>
      <c r="C37" s="73" t="s">
        <v>81</v>
      </c>
      <c r="D37" s="73">
        <v>1</v>
      </c>
      <c r="E37" s="83">
        <f t="shared" si="2"/>
        <v>2.2222222222222223E-2</v>
      </c>
      <c r="F37" s="82">
        <v>5</v>
      </c>
      <c r="G37" s="83">
        <f t="shared" si="1"/>
        <v>4.4444444444444444E-3</v>
      </c>
      <c r="H37" s="83"/>
    </row>
    <row r="38" spans="1:8" ht="16.5" x14ac:dyDescent="0.35">
      <c r="A38" s="73">
        <v>8</v>
      </c>
      <c r="B38" s="74" t="s">
        <v>46</v>
      </c>
      <c r="C38" s="73" t="s">
        <v>81</v>
      </c>
      <c r="D38" s="73">
        <v>1</v>
      </c>
      <c r="E38" s="83">
        <f t="shared" si="2"/>
        <v>2.2222222222222223E-2</v>
      </c>
      <c r="F38" s="82">
        <v>5</v>
      </c>
      <c r="G38" s="83">
        <f t="shared" si="1"/>
        <v>4.4444444444444444E-3</v>
      </c>
      <c r="H38" s="83"/>
    </row>
    <row r="39" spans="1:8" ht="16.5" x14ac:dyDescent="0.35">
      <c r="A39" s="73">
        <v>9</v>
      </c>
      <c r="B39" s="74" t="s">
        <v>48</v>
      </c>
      <c r="C39" s="73" t="s">
        <v>81</v>
      </c>
      <c r="D39" s="80" t="s">
        <v>385</v>
      </c>
      <c r="E39" s="83">
        <f t="shared" si="2"/>
        <v>2.2222222222222223E-2</v>
      </c>
      <c r="F39" s="82">
        <v>5</v>
      </c>
      <c r="G39" s="83">
        <f t="shared" si="1"/>
        <v>4.4444444444444444E-3</v>
      </c>
      <c r="H39" s="83"/>
    </row>
    <row r="40" spans="1:8" ht="33" x14ac:dyDescent="0.35">
      <c r="A40" s="78" t="s">
        <v>49</v>
      </c>
      <c r="B40" s="77" t="s">
        <v>342</v>
      </c>
      <c r="C40" s="72"/>
      <c r="D40" s="72"/>
      <c r="E40" s="83"/>
      <c r="F40" s="82"/>
      <c r="G40" s="83"/>
      <c r="H40" s="83"/>
    </row>
    <row r="41" spans="1:8" ht="16.5" x14ac:dyDescent="0.35">
      <c r="A41" s="75">
        <v>1</v>
      </c>
      <c r="B41" s="76" t="s">
        <v>58</v>
      </c>
      <c r="C41" s="75" t="s">
        <v>85</v>
      </c>
      <c r="D41" s="75">
        <v>1</v>
      </c>
      <c r="E41" s="83">
        <f>D41/45</f>
        <v>2.2222222222222223E-2</v>
      </c>
      <c r="F41" s="82">
        <v>5</v>
      </c>
      <c r="G41" s="83">
        <f t="shared" si="1"/>
        <v>4.4444444444444444E-3</v>
      </c>
      <c r="H41" s="83"/>
    </row>
    <row r="42" spans="1:8" ht="16.5" x14ac:dyDescent="0.35">
      <c r="A42" s="73">
        <v>2</v>
      </c>
      <c r="B42" s="74" t="s">
        <v>48</v>
      </c>
      <c r="C42" s="73" t="s">
        <v>81</v>
      </c>
      <c r="D42" s="80" t="s">
        <v>385</v>
      </c>
      <c r="E42" s="83">
        <f t="shared" si="2"/>
        <v>2.2222222222222223E-2</v>
      </c>
      <c r="F42" s="82">
        <v>5</v>
      </c>
      <c r="G42" s="83">
        <f t="shared" si="1"/>
        <v>4.4444444444444444E-3</v>
      </c>
      <c r="H42" s="83"/>
    </row>
    <row r="43" spans="1:8" ht="33" x14ac:dyDescent="0.35">
      <c r="A43" s="78" t="s">
        <v>60</v>
      </c>
      <c r="B43" s="77" t="s">
        <v>343</v>
      </c>
      <c r="C43" s="72"/>
      <c r="D43" s="72"/>
      <c r="E43" s="83"/>
      <c r="F43" s="82"/>
      <c r="G43" s="83"/>
      <c r="H43" s="83"/>
    </row>
    <row r="44" spans="1:8" ht="33" x14ac:dyDescent="0.35">
      <c r="A44" s="73">
        <v>1</v>
      </c>
      <c r="B44" s="74" t="s">
        <v>344</v>
      </c>
      <c r="C44" s="73" t="s">
        <v>81</v>
      </c>
      <c r="D44" s="73">
        <v>1</v>
      </c>
      <c r="E44" s="83">
        <f>D44/45</f>
        <v>2.2222222222222223E-2</v>
      </c>
      <c r="F44" s="82">
        <v>5</v>
      </c>
      <c r="G44" s="83">
        <f t="shared" si="1"/>
        <v>4.4444444444444444E-3</v>
      </c>
      <c r="H44" s="83"/>
    </row>
    <row r="45" spans="1:8" ht="33" x14ac:dyDescent="0.35">
      <c r="A45" s="73">
        <v>2</v>
      </c>
      <c r="B45" s="74" t="s">
        <v>345</v>
      </c>
      <c r="C45" s="73" t="s">
        <v>432</v>
      </c>
      <c r="D45" s="73">
        <v>1</v>
      </c>
      <c r="E45" s="83">
        <f>D45/2</f>
        <v>0.5</v>
      </c>
      <c r="F45" s="82">
        <v>5</v>
      </c>
      <c r="G45" s="83">
        <f t="shared" si="1"/>
        <v>0.1</v>
      </c>
      <c r="H45" s="83"/>
    </row>
    <row r="46" spans="1:8" ht="16.5" x14ac:dyDescent="0.35">
      <c r="A46" s="73">
        <v>3</v>
      </c>
      <c r="B46" s="74" t="s">
        <v>48</v>
      </c>
      <c r="C46" s="73" t="s">
        <v>81</v>
      </c>
      <c r="D46" s="80" t="s">
        <v>385</v>
      </c>
      <c r="E46" s="83">
        <f>D46/45</f>
        <v>2.2222222222222223E-2</v>
      </c>
      <c r="F46" s="82">
        <v>5</v>
      </c>
      <c r="G46" s="83">
        <f t="shared" ref="G46" si="3">E46/F46</f>
        <v>4.4444444444444444E-3</v>
      </c>
      <c r="H46" s="83"/>
    </row>
    <row r="47" spans="1:8" ht="33" x14ac:dyDescent="0.35">
      <c r="A47" s="78" t="s">
        <v>66</v>
      </c>
      <c r="B47" s="77" t="s">
        <v>429</v>
      </c>
      <c r="C47" s="72"/>
      <c r="D47" s="72"/>
      <c r="E47" s="83">
        <f t="shared" ref="E47:E105" si="4">D47/45</f>
        <v>0</v>
      </c>
      <c r="F47" s="82">
        <v>5</v>
      </c>
      <c r="G47" s="83">
        <f t="shared" ref="G47:G63" si="5">E47/F47</f>
        <v>0</v>
      </c>
      <c r="H47" s="83"/>
    </row>
    <row r="48" spans="1:8" ht="16.5" x14ac:dyDescent="0.35">
      <c r="A48" s="73">
        <v>1</v>
      </c>
      <c r="B48" s="74" t="s">
        <v>346</v>
      </c>
      <c r="C48" s="73" t="s">
        <v>81</v>
      </c>
      <c r="D48" s="73">
        <v>1</v>
      </c>
      <c r="E48" s="83">
        <f t="shared" si="4"/>
        <v>2.2222222222222223E-2</v>
      </c>
      <c r="F48" s="82">
        <v>5</v>
      </c>
      <c r="G48" s="83">
        <f t="shared" si="5"/>
        <v>4.4444444444444444E-3</v>
      </c>
      <c r="H48" s="83"/>
    </row>
    <row r="49" spans="1:8" ht="16.5" x14ac:dyDescent="0.35">
      <c r="A49" s="73">
        <v>2</v>
      </c>
      <c r="B49" s="74" t="s">
        <v>347</v>
      </c>
      <c r="C49" s="73" t="s">
        <v>432</v>
      </c>
      <c r="D49" s="73">
        <v>1</v>
      </c>
      <c r="E49" s="83">
        <f>D49/2</f>
        <v>0.5</v>
      </c>
      <c r="F49" s="82">
        <v>5</v>
      </c>
      <c r="G49" s="83">
        <f t="shared" si="5"/>
        <v>0.1</v>
      </c>
      <c r="H49" s="83"/>
    </row>
    <row r="50" spans="1:8" ht="16.5" x14ac:dyDescent="0.35">
      <c r="A50" s="73">
        <v>3</v>
      </c>
      <c r="B50" s="76" t="s">
        <v>17</v>
      </c>
      <c r="C50" s="75" t="s">
        <v>81</v>
      </c>
      <c r="D50" s="75">
        <v>1</v>
      </c>
      <c r="E50" s="83">
        <f t="shared" si="4"/>
        <v>2.2222222222222223E-2</v>
      </c>
      <c r="F50" s="82">
        <v>5</v>
      </c>
      <c r="G50" s="83">
        <f t="shared" si="5"/>
        <v>4.4444444444444444E-3</v>
      </c>
      <c r="H50" s="83"/>
    </row>
    <row r="51" spans="1:8" ht="16.5" x14ac:dyDescent="0.35">
      <c r="A51" s="73">
        <v>4</v>
      </c>
      <c r="B51" s="76" t="s">
        <v>339</v>
      </c>
      <c r="C51" s="75" t="s">
        <v>81</v>
      </c>
      <c r="D51" s="75">
        <v>1</v>
      </c>
      <c r="E51" s="83">
        <f t="shared" si="4"/>
        <v>2.2222222222222223E-2</v>
      </c>
      <c r="F51" s="82">
        <v>5</v>
      </c>
      <c r="G51" s="83">
        <f t="shared" si="5"/>
        <v>4.4444444444444444E-3</v>
      </c>
      <c r="H51" s="83"/>
    </row>
    <row r="52" spans="1:8" ht="33" x14ac:dyDescent="0.35">
      <c r="A52" s="73">
        <v>5</v>
      </c>
      <c r="B52" s="74" t="s">
        <v>54</v>
      </c>
      <c r="C52" s="73" t="s">
        <v>327</v>
      </c>
      <c r="D52" s="73">
        <v>1</v>
      </c>
      <c r="E52" s="83">
        <f t="shared" si="4"/>
        <v>2.2222222222222223E-2</v>
      </c>
      <c r="F52" s="82">
        <v>5</v>
      </c>
      <c r="G52" s="83">
        <f t="shared" si="5"/>
        <v>4.4444444444444444E-3</v>
      </c>
      <c r="H52" s="83"/>
    </row>
    <row r="53" spans="1:8" ht="16.5" x14ac:dyDescent="0.35">
      <c r="A53" s="73">
        <v>6</v>
      </c>
      <c r="B53" s="74" t="s">
        <v>426</v>
      </c>
      <c r="C53" s="73" t="s">
        <v>85</v>
      </c>
      <c r="D53" s="73">
        <v>4</v>
      </c>
      <c r="E53" s="83">
        <f t="shared" si="4"/>
        <v>8.8888888888888892E-2</v>
      </c>
      <c r="F53" s="82">
        <v>5</v>
      </c>
      <c r="G53" s="83">
        <f t="shared" si="5"/>
        <v>1.7777777777777778E-2</v>
      </c>
      <c r="H53" s="83"/>
    </row>
    <row r="54" spans="1:8" ht="16.5" x14ac:dyDescent="0.35">
      <c r="A54" s="73">
        <v>8</v>
      </c>
      <c r="B54" s="74" t="s">
        <v>48</v>
      </c>
      <c r="C54" s="73" t="s">
        <v>81</v>
      </c>
      <c r="D54" s="80" t="s">
        <v>385</v>
      </c>
      <c r="E54" s="83">
        <f t="shared" si="4"/>
        <v>2.2222222222222223E-2</v>
      </c>
      <c r="F54" s="82">
        <v>5</v>
      </c>
      <c r="G54" s="83">
        <f>E54/F63</f>
        <v>4.4444444444444444E-3</v>
      </c>
      <c r="H54" s="83"/>
    </row>
    <row r="55" spans="1:8" ht="33" x14ac:dyDescent="0.35">
      <c r="A55" s="78" t="s">
        <v>69</v>
      </c>
      <c r="B55" s="77" t="s">
        <v>428</v>
      </c>
      <c r="C55" s="72"/>
      <c r="D55" s="72"/>
      <c r="E55" s="83"/>
      <c r="F55" s="82"/>
      <c r="G55" s="83"/>
      <c r="H55" s="83"/>
    </row>
    <row r="56" spans="1:8" ht="16.5" x14ac:dyDescent="0.35">
      <c r="A56" s="73">
        <v>1</v>
      </c>
      <c r="B56" s="74" t="s">
        <v>346</v>
      </c>
      <c r="C56" s="73" t="s">
        <v>81</v>
      </c>
      <c r="D56" s="73">
        <v>1</v>
      </c>
      <c r="E56" s="83">
        <f t="shared" si="4"/>
        <v>2.2222222222222223E-2</v>
      </c>
      <c r="F56" s="82">
        <v>5</v>
      </c>
      <c r="G56" s="83">
        <f t="shared" si="5"/>
        <v>4.4444444444444444E-3</v>
      </c>
      <c r="H56" s="83"/>
    </row>
    <row r="57" spans="1:8" ht="16.5" x14ac:dyDescent="0.35">
      <c r="A57" s="73">
        <v>2</v>
      </c>
      <c r="B57" s="74" t="s">
        <v>347</v>
      </c>
      <c r="C57" s="73" t="s">
        <v>432</v>
      </c>
      <c r="D57" s="73">
        <v>1</v>
      </c>
      <c r="E57" s="83">
        <f t="shared" si="4"/>
        <v>2.2222222222222223E-2</v>
      </c>
      <c r="F57" s="82">
        <v>5</v>
      </c>
      <c r="G57" s="83">
        <f t="shared" si="5"/>
        <v>4.4444444444444444E-3</v>
      </c>
      <c r="H57" s="83"/>
    </row>
    <row r="58" spans="1:8" ht="16.5" x14ac:dyDescent="0.35">
      <c r="A58" s="73">
        <v>3</v>
      </c>
      <c r="B58" s="76" t="s">
        <v>17</v>
      </c>
      <c r="C58" s="75" t="s">
        <v>81</v>
      </c>
      <c r="D58" s="75">
        <v>1</v>
      </c>
      <c r="E58" s="83">
        <f t="shared" si="4"/>
        <v>2.2222222222222223E-2</v>
      </c>
      <c r="F58" s="82">
        <v>5</v>
      </c>
      <c r="G58" s="83">
        <f t="shared" si="5"/>
        <v>4.4444444444444444E-3</v>
      </c>
      <c r="H58" s="83"/>
    </row>
    <row r="59" spans="1:8" ht="16.5" x14ac:dyDescent="0.35">
      <c r="A59" s="73">
        <v>4</v>
      </c>
      <c r="B59" s="76" t="s">
        <v>339</v>
      </c>
      <c r="C59" s="75" t="s">
        <v>81</v>
      </c>
      <c r="D59" s="75">
        <v>1</v>
      </c>
      <c r="E59" s="83">
        <f t="shared" si="4"/>
        <v>2.2222222222222223E-2</v>
      </c>
      <c r="F59" s="82">
        <v>5</v>
      </c>
      <c r="G59" s="83">
        <f t="shared" si="5"/>
        <v>4.4444444444444444E-3</v>
      </c>
      <c r="H59" s="83"/>
    </row>
    <row r="60" spans="1:8" ht="16.5" x14ac:dyDescent="0.35">
      <c r="A60" s="73">
        <v>5</v>
      </c>
      <c r="B60" s="74" t="s">
        <v>426</v>
      </c>
      <c r="C60" s="73" t="s">
        <v>85</v>
      </c>
      <c r="D60" s="73">
        <v>4</v>
      </c>
      <c r="E60" s="83">
        <f t="shared" si="4"/>
        <v>8.8888888888888892E-2</v>
      </c>
      <c r="F60" s="82">
        <v>5</v>
      </c>
      <c r="G60" s="83">
        <f t="shared" si="5"/>
        <v>1.7777777777777778E-2</v>
      </c>
      <c r="H60" s="83"/>
    </row>
    <row r="61" spans="1:8" ht="16.5" x14ac:dyDescent="0.35">
      <c r="A61" s="73">
        <v>7</v>
      </c>
      <c r="B61" s="74" t="s">
        <v>48</v>
      </c>
      <c r="C61" s="73" t="s">
        <v>81</v>
      </c>
      <c r="D61" s="80" t="s">
        <v>385</v>
      </c>
      <c r="E61" s="83">
        <f t="shared" si="4"/>
        <v>2.2222222222222223E-2</v>
      </c>
      <c r="F61" s="82">
        <v>5</v>
      </c>
      <c r="G61" s="83">
        <f t="shared" si="5"/>
        <v>4.4444444444444444E-3</v>
      </c>
      <c r="H61" s="83"/>
    </row>
    <row r="62" spans="1:8" ht="33" x14ac:dyDescent="0.35">
      <c r="A62" s="78" t="s">
        <v>75</v>
      </c>
      <c r="B62" s="77" t="s">
        <v>427</v>
      </c>
      <c r="C62" s="72"/>
      <c r="D62" s="72"/>
      <c r="E62" s="83"/>
      <c r="F62" s="82"/>
      <c r="G62" s="83"/>
      <c r="H62" s="83"/>
    </row>
    <row r="63" spans="1:8" ht="16.5" x14ac:dyDescent="0.35">
      <c r="A63" s="73">
        <v>1</v>
      </c>
      <c r="B63" s="74" t="s">
        <v>346</v>
      </c>
      <c r="C63" s="73" t="s">
        <v>81</v>
      </c>
      <c r="D63" s="73">
        <v>1</v>
      </c>
      <c r="E63" s="83">
        <f t="shared" si="4"/>
        <v>2.2222222222222223E-2</v>
      </c>
      <c r="F63" s="82">
        <v>5</v>
      </c>
      <c r="G63" s="83">
        <f t="shared" si="5"/>
        <v>4.4444444444444444E-3</v>
      </c>
      <c r="H63" s="83"/>
    </row>
    <row r="64" spans="1:8" ht="16.5" x14ac:dyDescent="0.35">
      <c r="A64" s="73">
        <v>2</v>
      </c>
      <c r="B64" s="74" t="s">
        <v>347</v>
      </c>
      <c r="C64" s="73" t="s">
        <v>432</v>
      </c>
      <c r="D64" s="73">
        <v>1</v>
      </c>
      <c r="E64" s="83">
        <f>D64/2</f>
        <v>0.5</v>
      </c>
      <c r="F64" s="82">
        <v>5</v>
      </c>
      <c r="G64" s="83">
        <f t="shared" ref="G64" si="6">E64/F64</f>
        <v>0.1</v>
      </c>
      <c r="H64" s="83"/>
    </row>
    <row r="65" spans="1:8" ht="16.5" x14ac:dyDescent="0.35">
      <c r="A65" s="73">
        <v>3</v>
      </c>
      <c r="B65" s="76" t="s">
        <v>17</v>
      </c>
      <c r="C65" s="75" t="s">
        <v>81</v>
      </c>
      <c r="D65" s="75">
        <v>1</v>
      </c>
      <c r="E65" s="83">
        <f t="shared" si="4"/>
        <v>2.2222222222222223E-2</v>
      </c>
      <c r="F65" s="82">
        <v>5</v>
      </c>
      <c r="G65" s="83">
        <f t="shared" ref="G65:G75" si="7">E65/F65</f>
        <v>4.4444444444444444E-3</v>
      </c>
      <c r="H65" s="83"/>
    </row>
    <row r="66" spans="1:8" ht="16.5" x14ac:dyDescent="0.35">
      <c r="A66" s="73">
        <v>4</v>
      </c>
      <c r="B66" s="76" t="s">
        <v>339</v>
      </c>
      <c r="C66" s="75" t="s">
        <v>81</v>
      </c>
      <c r="D66" s="75">
        <v>1</v>
      </c>
      <c r="E66" s="83">
        <f t="shared" si="4"/>
        <v>2.2222222222222223E-2</v>
      </c>
      <c r="F66" s="82">
        <v>5</v>
      </c>
      <c r="G66" s="83">
        <f t="shared" si="7"/>
        <v>4.4444444444444444E-3</v>
      </c>
      <c r="H66" s="83"/>
    </row>
    <row r="67" spans="1:8" ht="16.5" x14ac:dyDescent="0.35">
      <c r="A67" s="73">
        <v>5</v>
      </c>
      <c r="B67" s="74" t="s">
        <v>426</v>
      </c>
      <c r="C67" s="73" t="s">
        <v>85</v>
      </c>
      <c r="D67" s="73">
        <v>4</v>
      </c>
      <c r="E67" s="83">
        <f t="shared" si="4"/>
        <v>8.8888888888888892E-2</v>
      </c>
      <c r="F67" s="82">
        <v>5</v>
      </c>
      <c r="G67" s="83">
        <f t="shared" si="7"/>
        <v>1.7777777777777778E-2</v>
      </c>
      <c r="H67" s="83"/>
    </row>
    <row r="68" spans="1:8" ht="16.5" x14ac:dyDescent="0.35">
      <c r="A68" s="73">
        <v>7</v>
      </c>
      <c r="B68" s="74" t="s">
        <v>48</v>
      </c>
      <c r="C68" s="73" t="s">
        <v>81</v>
      </c>
      <c r="D68" s="80" t="s">
        <v>385</v>
      </c>
      <c r="E68" s="83">
        <f t="shared" si="4"/>
        <v>2.2222222222222223E-2</v>
      </c>
      <c r="F68" s="82">
        <v>5</v>
      </c>
      <c r="G68" s="83">
        <f t="shared" si="7"/>
        <v>4.4444444444444444E-3</v>
      </c>
      <c r="H68" s="83"/>
    </row>
    <row r="69" spans="1:8" ht="33" x14ac:dyDescent="0.35">
      <c r="A69" s="78" t="s">
        <v>82</v>
      </c>
      <c r="B69" s="77" t="s">
        <v>348</v>
      </c>
      <c r="C69" s="72"/>
      <c r="D69" s="72"/>
      <c r="E69" s="83"/>
      <c r="F69" s="82"/>
      <c r="G69" s="83"/>
      <c r="H69" s="83"/>
    </row>
    <row r="70" spans="1:8" ht="16.5" x14ac:dyDescent="0.35">
      <c r="A70" s="73">
        <v>1</v>
      </c>
      <c r="B70" s="74" t="s">
        <v>346</v>
      </c>
      <c r="C70" s="73" t="s">
        <v>81</v>
      </c>
      <c r="D70" s="73">
        <v>1</v>
      </c>
      <c r="E70" s="83">
        <f t="shared" si="4"/>
        <v>2.2222222222222223E-2</v>
      </c>
      <c r="F70" s="82">
        <v>5</v>
      </c>
      <c r="G70" s="83">
        <f t="shared" si="7"/>
        <v>4.4444444444444444E-3</v>
      </c>
      <c r="H70" s="83"/>
    </row>
    <row r="71" spans="1:8" ht="16.5" x14ac:dyDescent="0.35">
      <c r="A71" s="73">
        <v>2</v>
      </c>
      <c r="B71" s="74" t="s">
        <v>347</v>
      </c>
      <c r="C71" s="73" t="s">
        <v>432</v>
      </c>
      <c r="D71" s="73">
        <v>1</v>
      </c>
      <c r="E71" s="83">
        <f>D71/2</f>
        <v>0.5</v>
      </c>
      <c r="F71" s="82">
        <v>5</v>
      </c>
      <c r="G71" s="83">
        <f t="shared" si="7"/>
        <v>0.1</v>
      </c>
      <c r="H71" s="83"/>
    </row>
    <row r="72" spans="1:8" ht="16.5" x14ac:dyDescent="0.35">
      <c r="A72" s="73">
        <v>3</v>
      </c>
      <c r="B72" s="76" t="s">
        <v>17</v>
      </c>
      <c r="C72" s="75" t="s">
        <v>81</v>
      </c>
      <c r="D72" s="75">
        <v>1</v>
      </c>
      <c r="E72" s="83">
        <f t="shared" si="4"/>
        <v>2.2222222222222223E-2</v>
      </c>
      <c r="F72" s="82">
        <v>5</v>
      </c>
      <c r="G72" s="83">
        <f t="shared" si="7"/>
        <v>4.4444444444444444E-3</v>
      </c>
      <c r="H72" s="83"/>
    </row>
    <row r="73" spans="1:8" ht="16.5" x14ac:dyDescent="0.35">
      <c r="A73" s="73">
        <v>4</v>
      </c>
      <c r="B73" s="76" t="s">
        <v>339</v>
      </c>
      <c r="C73" s="75" t="s">
        <v>81</v>
      </c>
      <c r="D73" s="75">
        <v>1</v>
      </c>
      <c r="E73" s="83">
        <f t="shared" si="4"/>
        <v>2.2222222222222223E-2</v>
      </c>
      <c r="F73" s="82">
        <v>5</v>
      </c>
      <c r="G73" s="83">
        <f t="shared" si="7"/>
        <v>4.4444444444444444E-3</v>
      </c>
      <c r="H73" s="83"/>
    </row>
    <row r="74" spans="1:8" ht="33" x14ac:dyDescent="0.35">
      <c r="A74" s="73">
        <v>5</v>
      </c>
      <c r="B74" s="74" t="s">
        <v>54</v>
      </c>
      <c r="C74" s="73" t="s">
        <v>327</v>
      </c>
      <c r="D74" s="73">
        <v>1</v>
      </c>
      <c r="E74" s="83">
        <f t="shared" si="4"/>
        <v>2.2222222222222223E-2</v>
      </c>
      <c r="F74" s="82">
        <v>5</v>
      </c>
      <c r="G74" s="83">
        <f t="shared" si="7"/>
        <v>4.4444444444444444E-3</v>
      </c>
      <c r="H74" s="83"/>
    </row>
    <row r="75" spans="1:8" ht="16.5" x14ac:dyDescent="0.35">
      <c r="A75" s="73">
        <v>6</v>
      </c>
      <c r="B75" s="74" t="s">
        <v>65</v>
      </c>
      <c r="C75" s="73" t="s">
        <v>85</v>
      </c>
      <c r="D75" s="73">
        <v>4</v>
      </c>
      <c r="E75" s="83">
        <f t="shared" si="4"/>
        <v>8.8888888888888892E-2</v>
      </c>
      <c r="F75" s="82">
        <v>5</v>
      </c>
      <c r="G75" s="83">
        <f t="shared" si="7"/>
        <v>1.7777777777777778E-2</v>
      </c>
      <c r="H75" s="83"/>
    </row>
    <row r="76" spans="1:8" ht="16.5" x14ac:dyDescent="0.35">
      <c r="A76" s="73">
        <v>8</v>
      </c>
      <c r="B76" s="74" t="s">
        <v>48</v>
      </c>
      <c r="C76" s="73" t="s">
        <v>81</v>
      </c>
      <c r="D76" s="80" t="s">
        <v>385</v>
      </c>
      <c r="E76" s="83">
        <f t="shared" si="4"/>
        <v>2.2222222222222223E-2</v>
      </c>
      <c r="F76" s="82">
        <v>5</v>
      </c>
      <c r="G76" s="83">
        <f t="shared" ref="G76:G88" si="8">E76/F76</f>
        <v>4.4444444444444444E-3</v>
      </c>
      <c r="H76" s="83"/>
    </row>
    <row r="77" spans="1:8" ht="33" x14ac:dyDescent="0.35">
      <c r="A77" s="78" t="s">
        <v>93</v>
      </c>
      <c r="B77" s="77" t="s">
        <v>349</v>
      </c>
      <c r="C77" s="72"/>
      <c r="D77" s="82"/>
      <c r="E77" s="83"/>
      <c r="F77" s="82"/>
      <c r="G77" s="83" t="e">
        <f t="shared" si="8"/>
        <v>#DIV/0!</v>
      </c>
      <c r="H77" s="83"/>
    </row>
    <row r="78" spans="1:8" ht="16.5" x14ac:dyDescent="0.35">
      <c r="A78" s="73">
        <v>1</v>
      </c>
      <c r="B78" s="74" t="s">
        <v>337</v>
      </c>
      <c r="C78" s="73" t="s">
        <v>81</v>
      </c>
      <c r="D78" s="73">
        <v>1</v>
      </c>
      <c r="E78" s="83">
        <f t="shared" si="4"/>
        <v>2.2222222222222223E-2</v>
      </c>
      <c r="F78" s="82">
        <v>5</v>
      </c>
      <c r="G78" s="83">
        <f t="shared" si="8"/>
        <v>4.4444444444444444E-3</v>
      </c>
      <c r="H78" s="83"/>
    </row>
    <row r="79" spans="1:8" ht="16.5" x14ac:dyDescent="0.35">
      <c r="A79" s="73">
        <v>2</v>
      </c>
      <c r="B79" s="74" t="s">
        <v>338</v>
      </c>
      <c r="C79" s="73" t="s">
        <v>432</v>
      </c>
      <c r="D79" s="73">
        <v>1</v>
      </c>
      <c r="E79" s="83">
        <f t="shared" si="4"/>
        <v>2.2222222222222223E-2</v>
      </c>
      <c r="F79" s="82">
        <v>5</v>
      </c>
      <c r="G79" s="83">
        <f t="shared" si="8"/>
        <v>4.4444444444444444E-3</v>
      </c>
      <c r="H79" s="83"/>
    </row>
    <row r="80" spans="1:8" ht="16.5" x14ac:dyDescent="0.35">
      <c r="A80" s="73">
        <v>3</v>
      </c>
      <c r="B80" s="76" t="s">
        <v>17</v>
      </c>
      <c r="C80" s="75" t="s">
        <v>81</v>
      </c>
      <c r="D80" s="75">
        <v>1</v>
      </c>
      <c r="E80" s="83">
        <f t="shared" si="4"/>
        <v>2.2222222222222223E-2</v>
      </c>
      <c r="F80" s="82">
        <v>5</v>
      </c>
      <c r="G80" s="83">
        <f t="shared" si="8"/>
        <v>4.4444444444444444E-3</v>
      </c>
      <c r="H80" s="83"/>
    </row>
    <row r="81" spans="1:8" ht="16.5" x14ac:dyDescent="0.35">
      <c r="A81" s="73">
        <v>4</v>
      </c>
      <c r="B81" s="76" t="s">
        <v>339</v>
      </c>
      <c r="C81" s="75" t="s">
        <v>81</v>
      </c>
      <c r="D81" s="75">
        <v>1</v>
      </c>
      <c r="E81" s="83">
        <f t="shared" si="4"/>
        <v>2.2222222222222223E-2</v>
      </c>
      <c r="F81" s="82">
        <v>5</v>
      </c>
      <c r="G81" s="83">
        <f t="shared" si="8"/>
        <v>4.4444444444444444E-3</v>
      </c>
      <c r="H81" s="83"/>
    </row>
    <row r="82" spans="1:8" ht="16.5" x14ac:dyDescent="0.35">
      <c r="A82" s="73">
        <v>5</v>
      </c>
      <c r="B82" s="74" t="s">
        <v>65</v>
      </c>
      <c r="C82" s="73" t="s">
        <v>85</v>
      </c>
      <c r="D82" s="73">
        <v>2</v>
      </c>
      <c r="E82" s="83">
        <f t="shared" si="4"/>
        <v>4.4444444444444446E-2</v>
      </c>
      <c r="F82" s="82">
        <v>5</v>
      </c>
      <c r="G82" s="83">
        <f t="shared" si="8"/>
        <v>8.8888888888888889E-3</v>
      </c>
      <c r="H82" s="83"/>
    </row>
    <row r="83" spans="1:8" ht="16.5" x14ac:dyDescent="0.35">
      <c r="A83" s="73">
        <v>7</v>
      </c>
      <c r="B83" s="74" t="s">
        <v>48</v>
      </c>
      <c r="C83" s="73" t="s">
        <v>81</v>
      </c>
      <c r="D83" s="80" t="s">
        <v>385</v>
      </c>
      <c r="E83" s="83">
        <f t="shared" si="4"/>
        <v>2.2222222222222223E-2</v>
      </c>
      <c r="F83" s="82">
        <v>5</v>
      </c>
      <c r="G83" s="83">
        <f t="shared" si="8"/>
        <v>4.4444444444444444E-3</v>
      </c>
      <c r="H83" s="83"/>
    </row>
    <row r="84" spans="1:8" ht="33" x14ac:dyDescent="0.35">
      <c r="A84" s="78" t="s">
        <v>137</v>
      </c>
      <c r="B84" s="77" t="s">
        <v>350</v>
      </c>
      <c r="C84" s="72"/>
      <c r="D84" s="72"/>
      <c r="E84" s="83">
        <f t="shared" si="4"/>
        <v>0</v>
      </c>
      <c r="F84" s="82">
        <v>5</v>
      </c>
      <c r="G84" s="83">
        <f t="shared" si="8"/>
        <v>0</v>
      </c>
      <c r="H84" s="83"/>
    </row>
    <row r="85" spans="1:8" ht="16.5" x14ac:dyDescent="0.35">
      <c r="A85" s="73">
        <v>1</v>
      </c>
      <c r="B85" s="74" t="s">
        <v>337</v>
      </c>
      <c r="C85" s="73" t="s">
        <v>81</v>
      </c>
      <c r="D85" s="73">
        <v>1</v>
      </c>
      <c r="E85" s="83">
        <f t="shared" si="4"/>
        <v>2.2222222222222223E-2</v>
      </c>
      <c r="F85" s="82">
        <v>5</v>
      </c>
      <c r="G85" s="83">
        <f t="shared" si="8"/>
        <v>4.4444444444444444E-3</v>
      </c>
      <c r="H85" s="83"/>
    </row>
    <row r="86" spans="1:8" ht="16.5" x14ac:dyDescent="0.35">
      <c r="A86" s="73">
        <v>2</v>
      </c>
      <c r="B86" s="74" t="s">
        <v>338</v>
      </c>
      <c r="C86" s="73" t="s">
        <v>432</v>
      </c>
      <c r="D86" s="73">
        <v>1</v>
      </c>
      <c r="E86" s="83">
        <f>D86/2</f>
        <v>0.5</v>
      </c>
      <c r="F86" s="82">
        <v>5</v>
      </c>
      <c r="G86" s="83">
        <f t="shared" si="8"/>
        <v>0.1</v>
      </c>
      <c r="H86" s="83"/>
    </row>
    <row r="87" spans="1:8" ht="16.5" x14ac:dyDescent="0.35">
      <c r="A87" s="73">
        <v>3</v>
      </c>
      <c r="B87" s="76" t="s">
        <v>17</v>
      </c>
      <c r="C87" s="75" t="s">
        <v>81</v>
      </c>
      <c r="D87" s="75">
        <v>1</v>
      </c>
      <c r="E87" s="83">
        <f t="shared" si="4"/>
        <v>2.2222222222222223E-2</v>
      </c>
      <c r="F87" s="82">
        <v>5</v>
      </c>
      <c r="G87" s="83">
        <f t="shared" si="8"/>
        <v>4.4444444444444444E-3</v>
      </c>
      <c r="H87" s="83"/>
    </row>
    <row r="88" spans="1:8" ht="16.5" x14ac:dyDescent="0.35">
      <c r="A88" s="73">
        <v>4</v>
      </c>
      <c r="B88" s="76" t="s">
        <v>339</v>
      </c>
      <c r="C88" s="75" t="s">
        <v>81</v>
      </c>
      <c r="D88" s="75">
        <v>1</v>
      </c>
      <c r="E88" s="83">
        <f t="shared" si="4"/>
        <v>2.2222222222222223E-2</v>
      </c>
      <c r="F88" s="82">
        <v>5</v>
      </c>
      <c r="G88" s="83">
        <f t="shared" si="8"/>
        <v>4.4444444444444444E-3</v>
      </c>
      <c r="H88" s="83"/>
    </row>
    <row r="89" spans="1:8" ht="16.5" x14ac:dyDescent="0.35">
      <c r="A89" s="73">
        <v>6</v>
      </c>
      <c r="B89" s="74" t="s">
        <v>48</v>
      </c>
      <c r="C89" s="73" t="s">
        <v>81</v>
      </c>
      <c r="D89" s="80" t="s">
        <v>385</v>
      </c>
      <c r="E89" s="83">
        <f t="shared" si="4"/>
        <v>2.2222222222222223E-2</v>
      </c>
      <c r="F89" s="82">
        <v>5</v>
      </c>
      <c r="G89" s="83">
        <f t="shared" ref="G89:G99" si="9">E89/F89</f>
        <v>4.4444444444444444E-3</v>
      </c>
      <c r="H89" s="83"/>
    </row>
    <row r="90" spans="1:8" ht="33" x14ac:dyDescent="0.35">
      <c r="A90" s="78" t="s">
        <v>225</v>
      </c>
      <c r="B90" s="77" t="s">
        <v>351</v>
      </c>
      <c r="C90" s="72"/>
      <c r="D90" s="72"/>
      <c r="E90" s="83"/>
      <c r="F90" s="82"/>
      <c r="G90" s="83"/>
      <c r="H90" s="83"/>
    </row>
    <row r="91" spans="1:8" ht="16.5" x14ac:dyDescent="0.35">
      <c r="A91" s="73">
        <v>1</v>
      </c>
      <c r="B91" s="74" t="s">
        <v>337</v>
      </c>
      <c r="C91" s="73" t="s">
        <v>81</v>
      </c>
      <c r="D91" s="73">
        <v>1</v>
      </c>
      <c r="E91" s="83">
        <f t="shared" si="4"/>
        <v>2.2222222222222223E-2</v>
      </c>
      <c r="F91" s="82">
        <v>5</v>
      </c>
      <c r="G91" s="83">
        <f t="shared" si="9"/>
        <v>4.4444444444444444E-3</v>
      </c>
      <c r="H91" s="83"/>
    </row>
    <row r="92" spans="1:8" ht="16.5" x14ac:dyDescent="0.35">
      <c r="A92" s="73">
        <v>2</v>
      </c>
      <c r="B92" s="74" t="s">
        <v>338</v>
      </c>
      <c r="C92" s="73" t="s">
        <v>432</v>
      </c>
      <c r="D92" s="73">
        <v>1</v>
      </c>
      <c r="E92" s="83">
        <f>D92/2</f>
        <v>0.5</v>
      </c>
      <c r="F92" s="82">
        <v>5</v>
      </c>
      <c r="G92" s="83">
        <f t="shared" si="9"/>
        <v>0.1</v>
      </c>
      <c r="H92" s="83"/>
    </row>
    <row r="93" spans="1:8" ht="16.5" x14ac:dyDescent="0.35">
      <c r="A93" s="73">
        <v>3</v>
      </c>
      <c r="B93" s="74" t="s">
        <v>65</v>
      </c>
      <c r="C93" s="73" t="s">
        <v>85</v>
      </c>
      <c r="D93" s="73">
        <v>2</v>
      </c>
      <c r="E93" s="83">
        <f t="shared" si="4"/>
        <v>4.4444444444444446E-2</v>
      </c>
      <c r="F93" s="82">
        <v>5</v>
      </c>
      <c r="G93" s="83">
        <f t="shared" si="9"/>
        <v>8.8888888888888889E-3</v>
      </c>
      <c r="H93" s="83"/>
    </row>
    <row r="94" spans="1:8" ht="16.5" x14ac:dyDescent="0.35">
      <c r="A94" s="73">
        <v>4</v>
      </c>
      <c r="B94" s="74" t="s">
        <v>17</v>
      </c>
      <c r="C94" s="73" t="s">
        <v>81</v>
      </c>
      <c r="D94" s="73">
        <v>1</v>
      </c>
      <c r="E94" s="83">
        <f t="shared" si="4"/>
        <v>2.2222222222222223E-2</v>
      </c>
      <c r="F94" s="82">
        <v>5</v>
      </c>
      <c r="G94" s="83">
        <f t="shared" si="9"/>
        <v>4.4444444444444444E-3</v>
      </c>
      <c r="H94" s="83"/>
    </row>
    <row r="95" spans="1:8" ht="16.5" x14ac:dyDescent="0.35">
      <c r="A95" s="73">
        <v>5</v>
      </c>
      <c r="B95" s="79" t="s">
        <v>339</v>
      </c>
      <c r="C95" s="73" t="s">
        <v>81</v>
      </c>
      <c r="D95" s="73">
        <v>1</v>
      </c>
      <c r="E95" s="83">
        <f t="shared" si="4"/>
        <v>2.2222222222222223E-2</v>
      </c>
      <c r="F95" s="82">
        <v>5</v>
      </c>
      <c r="G95" s="83">
        <f t="shared" si="9"/>
        <v>4.4444444444444444E-3</v>
      </c>
      <c r="H95" s="83"/>
    </row>
    <row r="96" spans="1:8" ht="16.5" x14ac:dyDescent="0.35">
      <c r="A96" s="73">
        <v>6</v>
      </c>
      <c r="B96" s="74" t="s">
        <v>38</v>
      </c>
      <c r="C96" s="73" t="s">
        <v>81</v>
      </c>
      <c r="D96" s="73">
        <v>1</v>
      </c>
      <c r="E96" s="83">
        <f t="shared" si="4"/>
        <v>2.2222222222222223E-2</v>
      </c>
      <c r="F96" s="82">
        <v>5</v>
      </c>
      <c r="G96" s="83">
        <f t="shared" si="9"/>
        <v>4.4444444444444444E-3</v>
      </c>
      <c r="H96" s="83"/>
    </row>
    <row r="97" spans="1:8" ht="16.5" x14ac:dyDescent="0.35">
      <c r="A97" s="73">
        <v>7</v>
      </c>
      <c r="B97" s="74" t="s">
        <v>48</v>
      </c>
      <c r="C97" s="73" t="s">
        <v>81</v>
      </c>
      <c r="D97" s="80" t="s">
        <v>385</v>
      </c>
      <c r="E97" s="83">
        <f t="shared" si="4"/>
        <v>2.2222222222222223E-2</v>
      </c>
      <c r="F97" s="82">
        <v>5</v>
      </c>
      <c r="G97" s="83">
        <f t="shared" si="9"/>
        <v>4.4444444444444444E-3</v>
      </c>
      <c r="H97" s="83"/>
    </row>
    <row r="98" spans="1:8" ht="33" x14ac:dyDescent="0.35">
      <c r="A98" s="78" t="s">
        <v>246</v>
      </c>
      <c r="B98" s="77" t="s">
        <v>425</v>
      </c>
      <c r="C98" s="72"/>
      <c r="D98" s="72"/>
      <c r="E98" s="83">
        <f t="shared" si="4"/>
        <v>0</v>
      </c>
      <c r="F98" s="82">
        <v>5</v>
      </c>
      <c r="G98" s="83">
        <f t="shared" si="9"/>
        <v>0</v>
      </c>
      <c r="H98" s="83"/>
    </row>
    <row r="99" spans="1:8" ht="16.5" x14ac:dyDescent="0.35">
      <c r="A99" s="73">
        <v>1</v>
      </c>
      <c r="B99" s="74" t="s">
        <v>337</v>
      </c>
      <c r="C99" s="73" t="s">
        <v>81</v>
      </c>
      <c r="D99" s="73">
        <v>1</v>
      </c>
      <c r="E99" s="83">
        <f t="shared" si="4"/>
        <v>2.2222222222222223E-2</v>
      </c>
      <c r="F99" s="82">
        <v>5</v>
      </c>
      <c r="G99" s="83">
        <f t="shared" si="9"/>
        <v>4.4444444444444444E-3</v>
      </c>
      <c r="H99" s="83"/>
    </row>
    <row r="100" spans="1:8" ht="16.5" x14ac:dyDescent="0.35">
      <c r="A100" s="73">
        <v>2</v>
      </c>
      <c r="B100" s="74" t="s">
        <v>338</v>
      </c>
      <c r="C100" s="73" t="s">
        <v>432</v>
      </c>
      <c r="D100" s="73">
        <v>1</v>
      </c>
      <c r="E100" s="83">
        <f>D100/2</f>
        <v>0.5</v>
      </c>
      <c r="F100" s="82">
        <v>5</v>
      </c>
      <c r="G100" s="83">
        <f t="shared" ref="G100" si="10">E100/F100</f>
        <v>0.1</v>
      </c>
      <c r="H100" s="83"/>
    </row>
    <row r="101" spans="1:8" ht="16.5" x14ac:dyDescent="0.35">
      <c r="A101" s="73">
        <v>3</v>
      </c>
      <c r="B101" s="74" t="s">
        <v>65</v>
      </c>
      <c r="C101" s="73" t="s">
        <v>85</v>
      </c>
      <c r="D101" s="73">
        <v>2</v>
      </c>
      <c r="E101" s="83">
        <f t="shared" si="4"/>
        <v>4.4444444444444446E-2</v>
      </c>
      <c r="F101" s="82">
        <v>5</v>
      </c>
      <c r="G101" s="83">
        <f t="shared" ref="G101:G165" si="11">E101/F101</f>
        <v>8.8888888888888889E-3</v>
      </c>
      <c r="H101" s="83"/>
    </row>
    <row r="102" spans="1:8" ht="16.5" x14ac:dyDescent="0.35">
      <c r="A102" s="73">
        <v>4</v>
      </c>
      <c r="B102" s="79" t="s">
        <v>17</v>
      </c>
      <c r="C102" s="81" t="s">
        <v>81</v>
      </c>
      <c r="D102" s="81">
        <v>1</v>
      </c>
      <c r="E102" s="83">
        <f t="shared" si="4"/>
        <v>2.2222222222222223E-2</v>
      </c>
      <c r="F102" s="82">
        <v>5</v>
      </c>
      <c r="G102" s="83">
        <f t="shared" si="11"/>
        <v>4.4444444444444444E-3</v>
      </c>
      <c r="H102" s="83"/>
    </row>
    <row r="103" spans="1:8" ht="16.5" x14ac:dyDescent="0.35">
      <c r="A103" s="73">
        <v>5</v>
      </c>
      <c r="B103" s="79" t="s">
        <v>339</v>
      </c>
      <c r="C103" s="81" t="s">
        <v>81</v>
      </c>
      <c r="D103" s="81">
        <v>1</v>
      </c>
      <c r="E103" s="83">
        <f t="shared" si="4"/>
        <v>2.2222222222222223E-2</v>
      </c>
      <c r="F103" s="82">
        <v>5</v>
      </c>
      <c r="G103" s="83">
        <f t="shared" si="11"/>
        <v>4.4444444444444444E-3</v>
      </c>
      <c r="H103" s="83"/>
    </row>
    <row r="104" spans="1:8" ht="16.5" x14ac:dyDescent="0.35">
      <c r="A104" s="73">
        <v>6</v>
      </c>
      <c r="B104" s="74" t="s">
        <v>38</v>
      </c>
      <c r="C104" s="73" t="s">
        <v>81</v>
      </c>
      <c r="D104" s="73">
        <v>1</v>
      </c>
      <c r="E104" s="83">
        <f t="shared" si="4"/>
        <v>2.2222222222222223E-2</v>
      </c>
      <c r="F104" s="82">
        <v>5</v>
      </c>
      <c r="G104" s="83">
        <f t="shared" si="11"/>
        <v>4.4444444444444444E-3</v>
      </c>
      <c r="H104" s="83"/>
    </row>
    <row r="105" spans="1:8" ht="16.5" x14ac:dyDescent="0.35">
      <c r="A105" s="73">
        <v>7</v>
      </c>
      <c r="B105" s="74" t="s">
        <v>48</v>
      </c>
      <c r="C105" s="73" t="s">
        <v>81</v>
      </c>
      <c r="D105" s="80" t="s">
        <v>385</v>
      </c>
      <c r="E105" s="83">
        <f t="shared" si="4"/>
        <v>2.2222222222222223E-2</v>
      </c>
      <c r="F105" s="82">
        <v>5</v>
      </c>
      <c r="G105" s="83">
        <f t="shared" si="11"/>
        <v>4.4444444444444444E-3</v>
      </c>
      <c r="H105" s="83"/>
    </row>
    <row r="106" spans="1:8" ht="16.5" x14ac:dyDescent="0.35">
      <c r="A106" s="78" t="s">
        <v>363</v>
      </c>
      <c r="B106" s="77" t="s">
        <v>178</v>
      </c>
      <c r="C106" s="72"/>
      <c r="D106" s="72"/>
      <c r="E106" s="72"/>
      <c r="F106" s="82">
        <v>5</v>
      </c>
      <c r="G106" s="83">
        <f t="shared" si="11"/>
        <v>0</v>
      </c>
      <c r="H106" s="83"/>
    </row>
    <row r="107" spans="1:8" ht="16.5" x14ac:dyDescent="0.35">
      <c r="A107" s="73">
        <v>1</v>
      </c>
      <c r="B107" s="74" t="s">
        <v>352</v>
      </c>
      <c r="C107" s="73" t="s">
        <v>81</v>
      </c>
      <c r="D107" s="73">
        <v>1</v>
      </c>
      <c r="E107" s="83">
        <f>D107/1350</f>
        <v>7.407407407407407E-4</v>
      </c>
      <c r="F107" s="82">
        <v>5</v>
      </c>
      <c r="G107" s="83">
        <f t="shared" si="11"/>
        <v>1.4814814814814815E-4</v>
      </c>
      <c r="H107" s="83"/>
    </row>
    <row r="108" spans="1:8" ht="16.5" x14ac:dyDescent="0.35">
      <c r="A108" s="73">
        <v>2</v>
      </c>
      <c r="B108" s="74" t="s">
        <v>353</v>
      </c>
      <c r="C108" s="73" t="s">
        <v>90</v>
      </c>
      <c r="D108" s="73">
        <v>1</v>
      </c>
      <c r="E108" s="83">
        <f t="shared" ref="E108:E128" si="12">D108/1350</f>
        <v>7.407407407407407E-4</v>
      </c>
      <c r="F108" s="82">
        <v>5</v>
      </c>
      <c r="G108" s="83">
        <f t="shared" si="11"/>
        <v>1.4814814814814815E-4</v>
      </c>
      <c r="H108" s="83"/>
    </row>
    <row r="109" spans="1:8" ht="16.5" x14ac:dyDescent="0.35">
      <c r="A109" s="73">
        <v>3</v>
      </c>
      <c r="B109" s="74" t="s">
        <v>354</v>
      </c>
      <c r="C109" s="73" t="s">
        <v>81</v>
      </c>
      <c r="D109" s="73">
        <v>1</v>
      </c>
      <c r="E109" s="83">
        <f t="shared" si="12"/>
        <v>7.407407407407407E-4</v>
      </c>
      <c r="F109" s="82">
        <v>5</v>
      </c>
      <c r="G109" s="83">
        <f t="shared" si="11"/>
        <v>1.4814814814814815E-4</v>
      </c>
      <c r="H109" s="83"/>
    </row>
    <row r="110" spans="1:8" ht="16.5" x14ac:dyDescent="0.35">
      <c r="A110" s="73">
        <v>4</v>
      </c>
      <c r="B110" s="74" t="s">
        <v>355</v>
      </c>
      <c r="C110" s="73" t="s">
        <v>81</v>
      </c>
      <c r="D110" s="73">
        <v>15</v>
      </c>
      <c r="E110" s="83">
        <f t="shared" si="12"/>
        <v>1.1111111111111112E-2</v>
      </c>
      <c r="F110" s="82">
        <v>5</v>
      </c>
      <c r="G110" s="83">
        <f t="shared" si="11"/>
        <v>2.2222222222222222E-3</v>
      </c>
      <c r="H110" s="83"/>
    </row>
    <row r="111" spans="1:8" ht="16.5" x14ac:dyDescent="0.35">
      <c r="A111" s="73">
        <v>5</v>
      </c>
      <c r="B111" s="74" t="s">
        <v>356</v>
      </c>
      <c r="C111" s="73" t="s">
        <v>81</v>
      </c>
      <c r="D111" s="73">
        <v>15</v>
      </c>
      <c r="E111" s="83">
        <f t="shared" si="12"/>
        <v>1.1111111111111112E-2</v>
      </c>
      <c r="F111" s="82">
        <v>5</v>
      </c>
      <c r="G111" s="83">
        <f t="shared" si="11"/>
        <v>2.2222222222222222E-3</v>
      </c>
      <c r="H111" s="83"/>
    </row>
    <row r="112" spans="1:8" ht="16.5" x14ac:dyDescent="0.35">
      <c r="A112" s="73">
        <v>6</v>
      </c>
      <c r="B112" s="74" t="s">
        <v>17</v>
      </c>
      <c r="C112" s="73" t="s">
        <v>81</v>
      </c>
      <c r="D112" s="73">
        <v>1</v>
      </c>
      <c r="E112" s="83">
        <f t="shared" si="12"/>
        <v>7.407407407407407E-4</v>
      </c>
      <c r="F112" s="82">
        <v>5</v>
      </c>
      <c r="G112" s="83">
        <f t="shared" si="11"/>
        <v>1.4814814814814815E-4</v>
      </c>
      <c r="H112" s="83"/>
    </row>
    <row r="113" spans="1:8" ht="16.5" x14ac:dyDescent="0.35">
      <c r="A113" s="73">
        <v>7</v>
      </c>
      <c r="B113" s="74" t="s">
        <v>357</v>
      </c>
      <c r="C113" s="73" t="s">
        <v>81</v>
      </c>
      <c r="D113" s="73">
        <v>20</v>
      </c>
      <c r="E113" s="83">
        <f t="shared" si="12"/>
        <v>1.4814814814814815E-2</v>
      </c>
      <c r="F113" s="82">
        <v>5</v>
      </c>
      <c r="G113" s="83">
        <f t="shared" si="11"/>
        <v>2.9629629629629632E-3</v>
      </c>
      <c r="H113" s="83"/>
    </row>
    <row r="114" spans="1:8" ht="16.5" x14ac:dyDescent="0.35">
      <c r="A114" s="73">
        <v>8</v>
      </c>
      <c r="B114" s="74" t="s">
        <v>358</v>
      </c>
      <c r="C114" s="73" t="s">
        <v>81</v>
      </c>
      <c r="D114" s="73">
        <v>45</v>
      </c>
      <c r="E114" s="83">
        <f t="shared" si="12"/>
        <v>3.3333333333333333E-2</v>
      </c>
      <c r="F114" s="82">
        <v>5</v>
      </c>
      <c r="G114" s="83">
        <f t="shared" si="11"/>
        <v>6.6666666666666662E-3</v>
      </c>
      <c r="H114" s="83"/>
    </row>
    <row r="115" spans="1:8" ht="16.5" x14ac:dyDescent="0.35">
      <c r="A115" s="73">
        <v>9</v>
      </c>
      <c r="B115" s="74" t="s">
        <v>359</v>
      </c>
      <c r="C115" s="73" t="s">
        <v>81</v>
      </c>
      <c r="D115" s="73">
        <v>1</v>
      </c>
      <c r="E115" s="83">
        <f t="shared" si="12"/>
        <v>7.407407407407407E-4</v>
      </c>
      <c r="F115" s="82">
        <v>5</v>
      </c>
      <c r="G115" s="83">
        <f t="shared" si="11"/>
        <v>1.4814814814814815E-4</v>
      </c>
      <c r="H115" s="83"/>
    </row>
    <row r="116" spans="1:8" ht="82.5" x14ac:dyDescent="0.35">
      <c r="A116" s="73">
        <v>10</v>
      </c>
      <c r="B116" s="74" t="s">
        <v>360</v>
      </c>
      <c r="C116" s="73" t="s">
        <v>81</v>
      </c>
      <c r="D116" s="73">
        <v>1</v>
      </c>
      <c r="E116" s="83">
        <f t="shared" si="12"/>
        <v>7.407407407407407E-4</v>
      </c>
      <c r="F116" s="82">
        <v>5</v>
      </c>
      <c r="G116" s="83">
        <f t="shared" si="11"/>
        <v>1.4814814814814815E-4</v>
      </c>
      <c r="H116" s="83"/>
    </row>
    <row r="117" spans="1:8" ht="16.5" x14ac:dyDescent="0.35">
      <c r="A117" s="73">
        <v>11</v>
      </c>
      <c r="B117" s="74" t="s">
        <v>361</v>
      </c>
      <c r="C117" s="73" t="s">
        <v>85</v>
      </c>
      <c r="D117" s="73">
        <v>1</v>
      </c>
      <c r="E117" s="83">
        <f>D117/1350</f>
        <v>7.407407407407407E-4</v>
      </c>
      <c r="F117" s="82">
        <v>5</v>
      </c>
      <c r="G117" s="83">
        <f t="shared" si="11"/>
        <v>1.4814814814814815E-4</v>
      </c>
      <c r="H117" s="83"/>
    </row>
    <row r="118" spans="1:8" ht="16.5" x14ac:dyDescent="0.35">
      <c r="A118" s="73">
        <v>12</v>
      </c>
      <c r="B118" s="74" t="s">
        <v>362</v>
      </c>
      <c r="C118" s="73" t="s">
        <v>90</v>
      </c>
      <c r="D118" s="73">
        <v>1</v>
      </c>
      <c r="E118" s="83">
        <f t="shared" si="12"/>
        <v>7.407407407407407E-4</v>
      </c>
      <c r="F118" s="82">
        <v>5</v>
      </c>
      <c r="G118" s="83">
        <f t="shared" si="11"/>
        <v>1.4814814814814815E-4</v>
      </c>
      <c r="H118" s="83"/>
    </row>
    <row r="119" spans="1:8" ht="16.5" x14ac:dyDescent="0.35">
      <c r="A119" s="73">
        <v>13</v>
      </c>
      <c r="B119" s="74" t="s">
        <v>58</v>
      </c>
      <c r="C119" s="73" t="s">
        <v>90</v>
      </c>
      <c r="D119" s="73">
        <v>1</v>
      </c>
      <c r="E119" s="83">
        <f t="shared" si="12"/>
        <v>7.407407407407407E-4</v>
      </c>
      <c r="F119" s="82">
        <v>5</v>
      </c>
      <c r="G119" s="83">
        <f t="shared" si="11"/>
        <v>1.4814814814814815E-4</v>
      </c>
      <c r="H119" s="83"/>
    </row>
    <row r="120" spans="1:8" ht="16.5" x14ac:dyDescent="0.35">
      <c r="A120" s="73">
        <v>14</v>
      </c>
      <c r="B120" s="74" t="s">
        <v>48</v>
      </c>
      <c r="C120" s="73" t="s">
        <v>81</v>
      </c>
      <c r="D120" s="80" t="s">
        <v>385</v>
      </c>
      <c r="E120" s="83">
        <f t="shared" si="12"/>
        <v>7.407407407407407E-4</v>
      </c>
      <c r="F120" s="82">
        <v>5</v>
      </c>
      <c r="G120" s="83">
        <f t="shared" si="11"/>
        <v>1.4814814814814815E-4</v>
      </c>
      <c r="H120" s="83"/>
    </row>
    <row r="121" spans="1:8" ht="33" x14ac:dyDescent="0.35">
      <c r="A121" s="78" t="s">
        <v>366</v>
      </c>
      <c r="B121" s="77" t="s">
        <v>424</v>
      </c>
      <c r="C121" s="72"/>
      <c r="D121" s="72"/>
      <c r="E121" s="83">
        <f t="shared" si="12"/>
        <v>0</v>
      </c>
      <c r="F121" s="82">
        <v>5</v>
      </c>
      <c r="G121" s="83">
        <f t="shared" si="11"/>
        <v>0</v>
      </c>
      <c r="H121" s="83"/>
    </row>
    <row r="122" spans="1:8" ht="16.5" x14ac:dyDescent="0.35">
      <c r="A122" s="73">
        <v>1</v>
      </c>
      <c r="B122" s="74" t="s">
        <v>78</v>
      </c>
      <c r="C122" s="73" t="s">
        <v>81</v>
      </c>
      <c r="D122" s="73">
        <v>1</v>
      </c>
      <c r="E122" s="83">
        <f t="shared" si="12"/>
        <v>7.407407407407407E-4</v>
      </c>
      <c r="F122" s="82">
        <v>5</v>
      </c>
      <c r="G122" s="83">
        <f t="shared" si="11"/>
        <v>1.4814814814814815E-4</v>
      </c>
      <c r="H122" s="83"/>
    </row>
    <row r="123" spans="1:8" ht="16.5" x14ac:dyDescent="0.35">
      <c r="A123" s="73">
        <v>2</v>
      </c>
      <c r="B123" s="74" t="s">
        <v>76</v>
      </c>
      <c r="C123" s="73" t="s">
        <v>85</v>
      </c>
      <c r="D123" s="73">
        <v>1</v>
      </c>
      <c r="E123" s="83">
        <f t="shared" si="12"/>
        <v>7.407407407407407E-4</v>
      </c>
      <c r="F123" s="82">
        <v>5</v>
      </c>
      <c r="G123" s="83">
        <f t="shared" si="11"/>
        <v>1.4814814814814815E-4</v>
      </c>
      <c r="H123" s="83"/>
    </row>
    <row r="124" spans="1:8" ht="33" x14ac:dyDescent="0.35">
      <c r="A124" s="73">
        <v>3</v>
      </c>
      <c r="B124" s="74" t="s">
        <v>51</v>
      </c>
      <c r="C124" s="73" t="s">
        <v>81</v>
      </c>
      <c r="D124" s="73">
        <v>1</v>
      </c>
      <c r="E124" s="83">
        <f t="shared" si="12"/>
        <v>7.407407407407407E-4</v>
      </c>
      <c r="F124" s="82">
        <v>5</v>
      </c>
      <c r="G124" s="83">
        <f t="shared" si="11"/>
        <v>1.4814814814814815E-4</v>
      </c>
      <c r="H124" s="83"/>
    </row>
    <row r="125" spans="1:8" ht="16.5" x14ac:dyDescent="0.35">
      <c r="A125" s="73">
        <v>4</v>
      </c>
      <c r="B125" s="74" t="s">
        <v>17</v>
      </c>
      <c r="C125" s="73" t="s">
        <v>81</v>
      </c>
      <c r="D125" s="73">
        <v>1</v>
      </c>
      <c r="E125" s="83">
        <f t="shared" si="12"/>
        <v>7.407407407407407E-4</v>
      </c>
      <c r="F125" s="82">
        <v>5</v>
      </c>
      <c r="G125" s="83">
        <f t="shared" si="11"/>
        <v>1.4814814814814815E-4</v>
      </c>
      <c r="H125" s="83"/>
    </row>
    <row r="126" spans="1:8" ht="16.5" x14ac:dyDescent="0.35">
      <c r="A126" s="73">
        <v>5</v>
      </c>
      <c r="B126" s="74" t="s">
        <v>38</v>
      </c>
      <c r="C126" s="73" t="s">
        <v>81</v>
      </c>
      <c r="D126" s="73">
        <v>1</v>
      </c>
      <c r="E126" s="83">
        <f t="shared" si="12"/>
        <v>7.407407407407407E-4</v>
      </c>
      <c r="F126" s="82">
        <v>5</v>
      </c>
      <c r="G126" s="83">
        <f t="shared" si="11"/>
        <v>1.4814814814814815E-4</v>
      </c>
      <c r="H126" s="83"/>
    </row>
    <row r="127" spans="1:8" ht="16.5" x14ac:dyDescent="0.35">
      <c r="A127" s="73">
        <v>6</v>
      </c>
      <c r="B127" s="74" t="s">
        <v>80</v>
      </c>
      <c r="C127" s="73" t="s">
        <v>81</v>
      </c>
      <c r="D127" s="73">
        <v>10</v>
      </c>
      <c r="E127" s="83">
        <f t="shared" si="12"/>
        <v>7.4074074074074077E-3</v>
      </c>
      <c r="F127" s="82">
        <v>5</v>
      </c>
      <c r="G127" s="83">
        <f t="shared" si="11"/>
        <v>1.4814814814814816E-3</v>
      </c>
      <c r="H127" s="83"/>
    </row>
    <row r="128" spans="1:8" ht="16.5" x14ac:dyDescent="0.35">
      <c r="A128" s="73">
        <v>7</v>
      </c>
      <c r="B128" s="74" t="s">
        <v>48</v>
      </c>
      <c r="C128" s="73" t="s">
        <v>81</v>
      </c>
      <c r="D128" s="80" t="s">
        <v>385</v>
      </c>
      <c r="E128" s="83">
        <f t="shared" si="12"/>
        <v>7.407407407407407E-4</v>
      </c>
      <c r="F128" s="82">
        <v>5</v>
      </c>
      <c r="G128" s="83">
        <f t="shared" si="11"/>
        <v>1.4814814814814815E-4</v>
      </c>
      <c r="H128" s="83"/>
    </row>
    <row r="129" spans="1:8" ht="33" x14ac:dyDescent="0.35">
      <c r="A129" s="78" t="s">
        <v>370</v>
      </c>
      <c r="B129" s="77" t="s">
        <v>423</v>
      </c>
      <c r="C129" s="72"/>
      <c r="D129" s="72"/>
      <c r="E129" s="83">
        <f t="shared" ref="E129" si="13">D129/1350</f>
        <v>0</v>
      </c>
      <c r="F129" s="82">
        <v>5</v>
      </c>
      <c r="G129" s="83">
        <f t="shared" si="11"/>
        <v>0</v>
      </c>
      <c r="H129" s="83"/>
    </row>
    <row r="130" spans="1:8" ht="16.5" x14ac:dyDescent="0.35">
      <c r="A130" s="73">
        <v>1</v>
      </c>
      <c r="B130" s="74" t="s">
        <v>365</v>
      </c>
      <c r="C130" s="73" t="s">
        <v>81</v>
      </c>
      <c r="D130" s="73">
        <v>1</v>
      </c>
      <c r="E130" s="83">
        <f t="shared" ref="E130" si="14">D130/1350</f>
        <v>7.407407407407407E-4</v>
      </c>
      <c r="F130" s="82">
        <v>5</v>
      </c>
      <c r="G130" s="83">
        <f t="shared" si="11"/>
        <v>1.4814814814814815E-4</v>
      </c>
      <c r="H130" s="83"/>
    </row>
    <row r="131" spans="1:8" ht="16.5" x14ac:dyDescent="0.35">
      <c r="A131" s="73">
        <v>2</v>
      </c>
      <c r="B131" s="79" t="s">
        <v>339</v>
      </c>
      <c r="C131" s="73" t="s">
        <v>81</v>
      </c>
      <c r="D131" s="73">
        <v>1</v>
      </c>
      <c r="E131" s="83">
        <f t="shared" ref="E131" si="15">D131/1350</f>
        <v>7.407407407407407E-4</v>
      </c>
      <c r="F131" s="82">
        <v>5</v>
      </c>
      <c r="G131" s="83">
        <f t="shared" si="11"/>
        <v>1.4814814814814815E-4</v>
      </c>
      <c r="H131" s="83"/>
    </row>
    <row r="132" spans="1:8" ht="16.5" x14ac:dyDescent="0.35">
      <c r="A132" s="73">
        <v>3</v>
      </c>
      <c r="B132" s="74" t="s">
        <v>361</v>
      </c>
      <c r="C132" s="73" t="s">
        <v>85</v>
      </c>
      <c r="D132" s="73">
        <v>1</v>
      </c>
      <c r="E132" s="83">
        <f t="shared" ref="E132" si="16">D132/1350</f>
        <v>7.407407407407407E-4</v>
      </c>
      <c r="F132" s="82">
        <v>5</v>
      </c>
      <c r="G132" s="83">
        <f t="shared" si="11"/>
        <v>1.4814814814814815E-4</v>
      </c>
      <c r="H132" s="83"/>
    </row>
    <row r="133" spans="1:8" ht="16.5" x14ac:dyDescent="0.35">
      <c r="A133" s="73">
        <v>4</v>
      </c>
      <c r="B133" s="74" t="s">
        <v>338</v>
      </c>
      <c r="C133" s="73" t="s">
        <v>81</v>
      </c>
      <c r="D133" s="73">
        <v>5</v>
      </c>
      <c r="E133" s="83">
        <f t="shared" ref="E133" si="17">D133/1350</f>
        <v>3.7037037037037038E-3</v>
      </c>
      <c r="F133" s="82">
        <v>5</v>
      </c>
      <c r="G133" s="83">
        <f t="shared" si="11"/>
        <v>7.4074074074074081E-4</v>
      </c>
      <c r="H133" s="83"/>
    </row>
    <row r="134" spans="1:8" ht="16.5" x14ac:dyDescent="0.35">
      <c r="A134" s="73">
        <v>5</v>
      </c>
      <c r="B134" s="74" t="s">
        <v>68</v>
      </c>
      <c r="C134" s="73" t="s">
        <v>81</v>
      </c>
      <c r="D134" s="73">
        <v>1</v>
      </c>
      <c r="E134" s="83">
        <f t="shared" ref="E134" si="18">D134/1350</f>
        <v>7.407407407407407E-4</v>
      </c>
      <c r="F134" s="82">
        <v>5</v>
      </c>
      <c r="G134" s="83">
        <f t="shared" si="11"/>
        <v>1.4814814814814815E-4</v>
      </c>
      <c r="H134" s="83"/>
    </row>
    <row r="135" spans="1:8" ht="16.5" x14ac:dyDescent="0.35">
      <c r="A135" s="73">
        <v>6</v>
      </c>
      <c r="B135" s="74" t="s">
        <v>48</v>
      </c>
      <c r="C135" s="73" t="s">
        <v>81</v>
      </c>
      <c r="D135" s="80" t="s">
        <v>385</v>
      </c>
      <c r="E135" s="83">
        <f t="shared" ref="E135" si="19">D135/1350</f>
        <v>7.407407407407407E-4</v>
      </c>
      <c r="F135" s="82">
        <v>5</v>
      </c>
      <c r="G135" s="83">
        <f t="shared" si="11"/>
        <v>1.4814814814814815E-4</v>
      </c>
      <c r="H135" s="83"/>
    </row>
    <row r="136" spans="1:8" ht="33" x14ac:dyDescent="0.35">
      <c r="A136" s="78" t="s">
        <v>373</v>
      </c>
      <c r="B136" s="77" t="s">
        <v>367</v>
      </c>
      <c r="C136" s="72"/>
      <c r="D136" s="72"/>
      <c r="E136" s="83">
        <f t="shared" ref="E136" si="20">D136/1350</f>
        <v>0</v>
      </c>
      <c r="F136" s="82">
        <v>5</v>
      </c>
      <c r="G136" s="83">
        <f t="shared" si="11"/>
        <v>0</v>
      </c>
      <c r="H136" s="83"/>
    </row>
    <row r="137" spans="1:8" ht="16.5" x14ac:dyDescent="0.35">
      <c r="A137" s="73">
        <v>1</v>
      </c>
      <c r="B137" s="74" t="s">
        <v>78</v>
      </c>
      <c r="C137" s="73" t="s">
        <v>81</v>
      </c>
      <c r="D137" s="73">
        <v>1</v>
      </c>
      <c r="E137" s="83">
        <f t="shared" ref="E137" si="21">D137/1350</f>
        <v>7.407407407407407E-4</v>
      </c>
      <c r="F137" s="82">
        <v>5</v>
      </c>
      <c r="G137" s="83">
        <f t="shared" si="11"/>
        <v>1.4814814814814815E-4</v>
      </c>
      <c r="H137" s="83"/>
    </row>
    <row r="138" spans="1:8" ht="16.5" x14ac:dyDescent="0.35">
      <c r="A138" s="73">
        <v>2</v>
      </c>
      <c r="B138" s="79" t="s">
        <v>339</v>
      </c>
      <c r="C138" s="73" t="s">
        <v>81</v>
      </c>
      <c r="D138" s="73">
        <v>1</v>
      </c>
      <c r="E138" s="83">
        <f t="shared" ref="E138" si="22">D138/1350</f>
        <v>7.407407407407407E-4</v>
      </c>
      <c r="F138" s="82">
        <v>5</v>
      </c>
      <c r="G138" s="83">
        <f t="shared" si="11"/>
        <v>1.4814814814814815E-4</v>
      </c>
      <c r="H138" s="83"/>
    </row>
    <row r="139" spans="1:8" ht="16.5" x14ac:dyDescent="0.35">
      <c r="A139" s="73">
        <v>3</v>
      </c>
      <c r="B139" s="74" t="s">
        <v>17</v>
      </c>
      <c r="C139" s="73" t="s">
        <v>81</v>
      </c>
      <c r="D139" s="73">
        <v>1</v>
      </c>
      <c r="E139" s="83">
        <f t="shared" ref="E139" si="23">D139/1350</f>
        <v>7.407407407407407E-4</v>
      </c>
      <c r="F139" s="82">
        <v>5</v>
      </c>
      <c r="G139" s="83">
        <f t="shared" si="11"/>
        <v>1.4814814814814815E-4</v>
      </c>
      <c r="H139" s="83"/>
    </row>
    <row r="140" spans="1:8" ht="16.5" x14ac:dyDescent="0.35">
      <c r="A140" s="73">
        <v>4</v>
      </c>
      <c r="B140" s="74" t="s">
        <v>368</v>
      </c>
      <c r="C140" s="73" t="s">
        <v>81</v>
      </c>
      <c r="D140" s="73">
        <v>1</v>
      </c>
      <c r="E140" s="83">
        <f t="shared" ref="E140:E155" si="24">D140/1350</f>
        <v>7.407407407407407E-4</v>
      </c>
      <c r="F140" s="82">
        <v>5</v>
      </c>
      <c r="G140" s="83">
        <f t="shared" si="11"/>
        <v>1.4814814814814815E-4</v>
      </c>
      <c r="H140" s="83"/>
    </row>
    <row r="141" spans="1:8" ht="16.5" x14ac:dyDescent="0.35">
      <c r="A141" s="73">
        <v>5</v>
      </c>
      <c r="B141" s="74" t="s">
        <v>369</v>
      </c>
      <c r="C141" s="73" t="s">
        <v>81</v>
      </c>
      <c r="D141" s="73">
        <v>1</v>
      </c>
      <c r="E141" s="83">
        <f t="shared" si="24"/>
        <v>7.407407407407407E-4</v>
      </c>
      <c r="F141" s="82">
        <v>5</v>
      </c>
      <c r="G141" s="83">
        <f t="shared" si="11"/>
        <v>1.4814814814814815E-4</v>
      </c>
      <c r="H141" s="83"/>
    </row>
    <row r="142" spans="1:8" ht="16.5" x14ac:dyDescent="0.35">
      <c r="A142" s="73">
        <v>6</v>
      </c>
      <c r="B142" s="74" t="s">
        <v>48</v>
      </c>
      <c r="C142" s="73" t="s">
        <v>81</v>
      </c>
      <c r="D142" s="80" t="s">
        <v>385</v>
      </c>
      <c r="E142" s="83">
        <f t="shared" si="24"/>
        <v>7.407407407407407E-4</v>
      </c>
      <c r="F142" s="82">
        <v>5</v>
      </c>
      <c r="G142" s="83">
        <f t="shared" si="11"/>
        <v>1.4814814814814815E-4</v>
      </c>
      <c r="H142" s="83"/>
    </row>
    <row r="143" spans="1:8" ht="33" x14ac:dyDescent="0.35">
      <c r="A143" s="78" t="s">
        <v>375</v>
      </c>
      <c r="B143" s="77" t="s">
        <v>422</v>
      </c>
      <c r="C143" s="72"/>
      <c r="D143" s="72"/>
      <c r="E143" s="83">
        <f t="shared" si="24"/>
        <v>0</v>
      </c>
      <c r="F143" s="82">
        <v>5</v>
      </c>
      <c r="G143" s="83">
        <f t="shared" si="11"/>
        <v>0</v>
      </c>
      <c r="H143" s="83"/>
    </row>
    <row r="144" spans="1:8" ht="16.5" x14ac:dyDescent="0.35">
      <c r="A144" s="73">
        <v>1</v>
      </c>
      <c r="B144" s="74" t="s">
        <v>365</v>
      </c>
      <c r="C144" s="73" t="s">
        <v>81</v>
      </c>
      <c r="D144" s="73">
        <v>1</v>
      </c>
      <c r="E144" s="83">
        <f t="shared" si="24"/>
        <v>7.407407407407407E-4</v>
      </c>
      <c r="F144" s="82">
        <v>5</v>
      </c>
      <c r="G144" s="83">
        <f t="shared" si="11"/>
        <v>1.4814814814814815E-4</v>
      </c>
      <c r="H144" s="83"/>
    </row>
    <row r="145" spans="1:8" ht="16.5" x14ac:dyDescent="0.35">
      <c r="A145" s="73">
        <v>2</v>
      </c>
      <c r="B145" s="79" t="s">
        <v>339</v>
      </c>
      <c r="C145" s="73" t="s">
        <v>81</v>
      </c>
      <c r="D145" s="73">
        <v>1</v>
      </c>
      <c r="E145" s="83">
        <f t="shared" si="24"/>
        <v>7.407407407407407E-4</v>
      </c>
      <c r="F145" s="82">
        <v>5</v>
      </c>
      <c r="G145" s="83">
        <f t="shared" si="11"/>
        <v>1.4814814814814815E-4</v>
      </c>
      <c r="H145" s="83"/>
    </row>
    <row r="146" spans="1:8" ht="16.5" x14ac:dyDescent="0.35">
      <c r="A146" s="73">
        <v>3</v>
      </c>
      <c r="B146" s="74" t="s">
        <v>361</v>
      </c>
      <c r="C146" s="73" t="s">
        <v>85</v>
      </c>
      <c r="D146" s="73">
        <v>1</v>
      </c>
      <c r="E146" s="83">
        <f t="shared" si="24"/>
        <v>7.407407407407407E-4</v>
      </c>
      <c r="F146" s="82">
        <v>5</v>
      </c>
      <c r="G146" s="83">
        <f t="shared" si="11"/>
        <v>1.4814814814814815E-4</v>
      </c>
      <c r="H146" s="83"/>
    </row>
    <row r="147" spans="1:8" ht="16.5" x14ac:dyDescent="0.35">
      <c r="A147" s="73">
        <v>4</v>
      </c>
      <c r="B147" s="74" t="s">
        <v>44</v>
      </c>
      <c r="C147" s="73" t="s">
        <v>85</v>
      </c>
      <c r="D147" s="73">
        <v>1</v>
      </c>
      <c r="E147" s="83">
        <f t="shared" si="24"/>
        <v>7.407407407407407E-4</v>
      </c>
      <c r="F147" s="82">
        <v>5</v>
      </c>
      <c r="G147" s="83">
        <f t="shared" si="11"/>
        <v>1.4814814814814815E-4</v>
      </c>
      <c r="H147" s="83"/>
    </row>
    <row r="148" spans="1:8" ht="16.5" x14ac:dyDescent="0.35">
      <c r="A148" s="73">
        <v>5</v>
      </c>
      <c r="B148" s="74" t="s">
        <v>372</v>
      </c>
      <c r="C148" s="73" t="s">
        <v>85</v>
      </c>
      <c r="D148" s="73">
        <v>1</v>
      </c>
      <c r="E148" s="83">
        <f t="shared" si="24"/>
        <v>7.407407407407407E-4</v>
      </c>
      <c r="F148" s="82">
        <v>5</v>
      </c>
      <c r="G148" s="83">
        <f t="shared" si="11"/>
        <v>1.4814814814814815E-4</v>
      </c>
      <c r="H148" s="83"/>
    </row>
    <row r="149" spans="1:8" ht="16.5" x14ac:dyDescent="0.35">
      <c r="A149" s="73">
        <v>6</v>
      </c>
      <c r="B149" s="74" t="s">
        <v>48</v>
      </c>
      <c r="C149" s="73" t="s">
        <v>81</v>
      </c>
      <c r="D149" s="80" t="s">
        <v>385</v>
      </c>
      <c r="E149" s="83">
        <f t="shared" si="24"/>
        <v>7.407407407407407E-4</v>
      </c>
      <c r="F149" s="82">
        <v>5</v>
      </c>
      <c r="G149" s="83">
        <f t="shared" si="11"/>
        <v>1.4814814814814815E-4</v>
      </c>
      <c r="H149" s="83"/>
    </row>
    <row r="150" spans="1:8" ht="33" x14ac:dyDescent="0.35">
      <c r="A150" s="78" t="s">
        <v>379</v>
      </c>
      <c r="B150" s="77" t="s">
        <v>374</v>
      </c>
      <c r="C150" s="72"/>
      <c r="D150" s="72"/>
      <c r="E150" s="83">
        <f t="shared" si="24"/>
        <v>0</v>
      </c>
      <c r="F150" s="82">
        <v>5</v>
      </c>
      <c r="G150" s="83">
        <f t="shared" si="11"/>
        <v>0</v>
      </c>
      <c r="H150" s="83"/>
    </row>
    <row r="151" spans="1:8" ht="16.5" x14ac:dyDescent="0.35">
      <c r="A151" s="73">
        <v>1</v>
      </c>
      <c r="B151" s="74" t="s">
        <v>365</v>
      </c>
      <c r="C151" s="73" t="s">
        <v>81</v>
      </c>
      <c r="D151" s="73">
        <v>1</v>
      </c>
      <c r="E151" s="83">
        <f t="shared" si="24"/>
        <v>7.407407407407407E-4</v>
      </c>
      <c r="F151" s="82">
        <v>5</v>
      </c>
      <c r="G151" s="83">
        <f t="shared" si="11"/>
        <v>1.4814814814814815E-4</v>
      </c>
      <c r="H151" s="83"/>
    </row>
    <row r="152" spans="1:8" ht="16.5" x14ac:dyDescent="0.35">
      <c r="A152" s="73">
        <v>2</v>
      </c>
      <c r="B152" s="79" t="s">
        <v>339</v>
      </c>
      <c r="C152" s="73" t="s">
        <v>81</v>
      </c>
      <c r="D152" s="73">
        <v>1</v>
      </c>
      <c r="E152" s="83">
        <f t="shared" si="24"/>
        <v>7.407407407407407E-4</v>
      </c>
      <c r="F152" s="82">
        <v>5</v>
      </c>
      <c r="G152" s="83">
        <f t="shared" si="11"/>
        <v>1.4814814814814815E-4</v>
      </c>
      <c r="H152" s="83"/>
    </row>
    <row r="153" spans="1:8" ht="16.5" x14ac:dyDescent="0.35">
      <c r="A153" s="73">
        <v>3</v>
      </c>
      <c r="B153" s="74" t="s">
        <v>361</v>
      </c>
      <c r="C153" s="73" t="s">
        <v>85</v>
      </c>
      <c r="D153" s="73">
        <v>1</v>
      </c>
      <c r="E153" s="83">
        <f t="shared" si="24"/>
        <v>7.407407407407407E-4</v>
      </c>
      <c r="F153" s="82">
        <v>5</v>
      </c>
      <c r="G153" s="83">
        <f t="shared" si="11"/>
        <v>1.4814814814814815E-4</v>
      </c>
      <c r="H153" s="83"/>
    </row>
    <row r="154" spans="1:8" ht="16.5" x14ac:dyDescent="0.35">
      <c r="A154" s="73">
        <v>4</v>
      </c>
      <c r="B154" s="74" t="s">
        <v>44</v>
      </c>
      <c r="C154" s="73" t="s">
        <v>85</v>
      </c>
      <c r="D154" s="73">
        <v>1</v>
      </c>
      <c r="E154" s="83">
        <f t="shared" si="24"/>
        <v>7.407407407407407E-4</v>
      </c>
      <c r="F154" s="82">
        <v>5</v>
      </c>
      <c r="G154" s="83">
        <f t="shared" si="11"/>
        <v>1.4814814814814815E-4</v>
      </c>
      <c r="H154" s="83"/>
    </row>
    <row r="155" spans="1:8" ht="16.5" x14ac:dyDescent="0.35">
      <c r="A155" s="73">
        <v>5</v>
      </c>
      <c r="B155" s="74" t="s">
        <v>80</v>
      </c>
      <c r="C155" s="73" t="s">
        <v>81</v>
      </c>
      <c r="D155" s="73">
        <v>1</v>
      </c>
      <c r="E155" s="83">
        <f t="shared" si="24"/>
        <v>7.407407407407407E-4</v>
      </c>
      <c r="F155" s="82">
        <v>5</v>
      </c>
      <c r="G155" s="83">
        <f t="shared" si="11"/>
        <v>1.4814814814814815E-4</v>
      </c>
      <c r="H155" s="83"/>
    </row>
    <row r="156" spans="1:8" ht="16.5" x14ac:dyDescent="0.35">
      <c r="A156" s="73">
        <v>6</v>
      </c>
      <c r="B156" s="74" t="s">
        <v>48</v>
      </c>
      <c r="C156" s="73" t="s">
        <v>81</v>
      </c>
      <c r="D156" s="80" t="s">
        <v>385</v>
      </c>
      <c r="E156" s="83">
        <f>D156/1350</f>
        <v>7.407407407407407E-4</v>
      </c>
      <c r="F156" s="82">
        <v>5</v>
      </c>
      <c r="G156" s="83">
        <f t="shared" si="11"/>
        <v>1.4814814814814815E-4</v>
      </c>
      <c r="H156" s="83"/>
    </row>
    <row r="157" spans="1:8" ht="16.5" x14ac:dyDescent="0.35">
      <c r="A157" s="78" t="s">
        <v>421</v>
      </c>
      <c r="B157" s="77" t="s">
        <v>376</v>
      </c>
      <c r="C157" s="72"/>
      <c r="D157" s="72"/>
      <c r="E157" s="83">
        <f t="shared" ref="E157:E175" si="25">D157/1350</f>
        <v>0</v>
      </c>
      <c r="F157" s="82">
        <v>5</v>
      </c>
      <c r="G157" s="83">
        <f t="shared" si="11"/>
        <v>0</v>
      </c>
      <c r="H157" s="83"/>
    </row>
    <row r="158" spans="1:8" ht="16.5" x14ac:dyDescent="0.35">
      <c r="A158" s="73">
        <v>1</v>
      </c>
      <c r="B158" s="74" t="s">
        <v>78</v>
      </c>
      <c r="C158" s="73" t="s">
        <v>81</v>
      </c>
      <c r="D158" s="73">
        <v>1</v>
      </c>
      <c r="E158" s="83">
        <f t="shared" si="25"/>
        <v>7.407407407407407E-4</v>
      </c>
      <c r="F158" s="82">
        <v>5</v>
      </c>
      <c r="G158" s="83">
        <f t="shared" si="11"/>
        <v>1.4814814814814815E-4</v>
      </c>
      <c r="H158" s="83"/>
    </row>
    <row r="159" spans="1:8" ht="16.5" x14ac:dyDescent="0.35">
      <c r="A159" s="73">
        <v>2</v>
      </c>
      <c r="B159" s="74" t="s">
        <v>76</v>
      </c>
      <c r="C159" s="73" t="s">
        <v>85</v>
      </c>
      <c r="D159" s="73">
        <v>1</v>
      </c>
      <c r="E159" s="83">
        <f t="shared" si="25"/>
        <v>7.407407407407407E-4</v>
      </c>
      <c r="F159" s="82">
        <v>5</v>
      </c>
      <c r="G159" s="83">
        <f t="shared" si="11"/>
        <v>1.4814814814814815E-4</v>
      </c>
      <c r="H159" s="83"/>
    </row>
    <row r="160" spans="1:8" ht="16.5" x14ac:dyDescent="0.35">
      <c r="A160" s="73">
        <v>3</v>
      </c>
      <c r="B160" s="74" t="s">
        <v>38</v>
      </c>
      <c r="C160" s="73" t="s">
        <v>81</v>
      </c>
      <c r="D160" s="73">
        <v>1</v>
      </c>
      <c r="E160" s="83">
        <f t="shared" si="25"/>
        <v>7.407407407407407E-4</v>
      </c>
      <c r="F160" s="82">
        <v>5</v>
      </c>
      <c r="G160" s="83">
        <f t="shared" si="11"/>
        <v>1.4814814814814815E-4</v>
      </c>
      <c r="H160" s="83"/>
    </row>
    <row r="161" spans="1:8" ht="16.5" x14ac:dyDescent="0.35">
      <c r="A161" s="73">
        <v>4</v>
      </c>
      <c r="B161" s="74" t="s">
        <v>377</v>
      </c>
      <c r="C161" s="73" t="s">
        <v>85</v>
      </c>
      <c r="D161" s="73">
        <v>2</v>
      </c>
      <c r="E161" s="83">
        <f t="shared" si="25"/>
        <v>1.4814814814814814E-3</v>
      </c>
      <c r="F161" s="82">
        <v>5</v>
      </c>
      <c r="G161" s="83">
        <f t="shared" si="11"/>
        <v>2.9629629629629629E-4</v>
      </c>
      <c r="H161" s="83"/>
    </row>
    <row r="162" spans="1:8" ht="16.5" x14ac:dyDescent="0.35">
      <c r="A162" s="73">
        <v>5</v>
      </c>
      <c r="B162" s="74" t="s">
        <v>62</v>
      </c>
      <c r="C162" s="73" t="s">
        <v>81</v>
      </c>
      <c r="D162" s="73">
        <v>1</v>
      </c>
      <c r="E162" s="83">
        <f t="shared" si="25"/>
        <v>7.407407407407407E-4</v>
      </c>
      <c r="F162" s="82">
        <v>5</v>
      </c>
      <c r="G162" s="83">
        <f t="shared" si="11"/>
        <v>1.4814814814814815E-4</v>
      </c>
      <c r="H162" s="83"/>
    </row>
    <row r="163" spans="1:8" ht="33" x14ac:dyDescent="0.35">
      <c r="A163" s="73">
        <v>6</v>
      </c>
      <c r="B163" s="74" t="s">
        <v>378</v>
      </c>
      <c r="C163" s="73" t="s">
        <v>81</v>
      </c>
      <c r="D163" s="73">
        <v>1</v>
      </c>
      <c r="E163" s="83">
        <f t="shared" si="25"/>
        <v>7.407407407407407E-4</v>
      </c>
      <c r="F163" s="82">
        <v>5</v>
      </c>
      <c r="G163" s="83">
        <f t="shared" si="11"/>
        <v>1.4814814814814815E-4</v>
      </c>
      <c r="H163" s="83"/>
    </row>
    <row r="164" spans="1:8" ht="16.5" x14ac:dyDescent="0.35">
      <c r="A164" s="78" t="s">
        <v>420</v>
      </c>
      <c r="B164" s="77" t="s">
        <v>83</v>
      </c>
      <c r="C164" s="72"/>
      <c r="D164" s="72"/>
      <c r="E164" s="83">
        <f t="shared" si="25"/>
        <v>0</v>
      </c>
      <c r="F164" s="82">
        <v>5</v>
      </c>
      <c r="G164" s="83">
        <f t="shared" si="11"/>
        <v>0</v>
      </c>
      <c r="H164" s="83"/>
    </row>
    <row r="165" spans="1:8" ht="16.5" x14ac:dyDescent="0.35">
      <c r="A165" s="73">
        <v>1</v>
      </c>
      <c r="B165" s="74" t="s">
        <v>84</v>
      </c>
      <c r="C165" s="73" t="s">
        <v>85</v>
      </c>
      <c r="D165" s="73">
        <v>2</v>
      </c>
      <c r="E165" s="83">
        <f t="shared" si="25"/>
        <v>1.4814814814814814E-3</v>
      </c>
      <c r="F165" s="82">
        <v>5</v>
      </c>
      <c r="G165" s="83">
        <f t="shared" si="11"/>
        <v>2.9629629629629629E-4</v>
      </c>
      <c r="H165" s="83"/>
    </row>
    <row r="166" spans="1:8" ht="16.5" x14ac:dyDescent="0.35">
      <c r="A166" s="73">
        <v>2</v>
      </c>
      <c r="B166" s="74" t="s">
        <v>86</v>
      </c>
      <c r="C166" s="73" t="s">
        <v>81</v>
      </c>
      <c r="D166" s="73">
        <v>1</v>
      </c>
      <c r="E166" s="83">
        <f t="shared" si="25"/>
        <v>7.407407407407407E-4</v>
      </c>
      <c r="F166" s="82">
        <v>5</v>
      </c>
      <c r="G166" s="83">
        <f t="shared" ref="G166:G207" si="26">E166/F166</f>
        <v>1.4814814814814815E-4</v>
      </c>
      <c r="H166" s="83"/>
    </row>
    <row r="167" spans="1:8" ht="16.5" x14ac:dyDescent="0.35">
      <c r="A167" s="73">
        <v>3</v>
      </c>
      <c r="B167" s="79" t="s">
        <v>339</v>
      </c>
      <c r="C167" s="73" t="s">
        <v>81</v>
      </c>
      <c r="D167" s="73">
        <v>1</v>
      </c>
      <c r="E167" s="83">
        <f t="shared" si="25"/>
        <v>7.407407407407407E-4</v>
      </c>
      <c r="F167" s="82">
        <v>5</v>
      </c>
      <c r="G167" s="83">
        <f t="shared" si="26"/>
        <v>1.4814814814814815E-4</v>
      </c>
      <c r="H167" s="83"/>
    </row>
    <row r="168" spans="1:8" ht="16.5" x14ac:dyDescent="0.35">
      <c r="A168" s="73">
        <v>4</v>
      </c>
      <c r="B168" s="74" t="s">
        <v>87</v>
      </c>
      <c r="C168" s="73" t="s">
        <v>85</v>
      </c>
      <c r="D168" s="73">
        <v>1</v>
      </c>
      <c r="E168" s="83">
        <f t="shared" si="25"/>
        <v>7.407407407407407E-4</v>
      </c>
      <c r="F168" s="82">
        <v>5</v>
      </c>
      <c r="G168" s="83">
        <f t="shared" si="26"/>
        <v>1.4814814814814815E-4</v>
      </c>
      <c r="H168" s="83"/>
    </row>
    <row r="169" spans="1:8" ht="16.5" x14ac:dyDescent="0.35">
      <c r="A169" s="73">
        <v>5</v>
      </c>
      <c r="B169" s="74" t="s">
        <v>44</v>
      </c>
      <c r="C169" s="73" t="s">
        <v>85</v>
      </c>
      <c r="D169" s="73">
        <v>1</v>
      </c>
      <c r="E169" s="83">
        <f t="shared" si="25"/>
        <v>7.407407407407407E-4</v>
      </c>
      <c r="F169" s="82">
        <v>5</v>
      </c>
      <c r="G169" s="83">
        <f t="shared" si="26"/>
        <v>1.4814814814814815E-4</v>
      </c>
      <c r="H169" s="83"/>
    </row>
    <row r="170" spans="1:8" ht="16.5" x14ac:dyDescent="0.35">
      <c r="A170" s="73">
        <v>6</v>
      </c>
      <c r="B170" s="74" t="s">
        <v>88</v>
      </c>
      <c r="C170" s="73" t="s">
        <v>85</v>
      </c>
      <c r="D170" s="73">
        <v>1</v>
      </c>
      <c r="E170" s="83">
        <f t="shared" si="25"/>
        <v>7.407407407407407E-4</v>
      </c>
      <c r="F170" s="82">
        <v>5</v>
      </c>
      <c r="G170" s="83">
        <f t="shared" si="26"/>
        <v>1.4814814814814815E-4</v>
      </c>
      <c r="H170" s="83"/>
    </row>
    <row r="171" spans="1:8" ht="16.5" x14ac:dyDescent="0.35">
      <c r="A171" s="73">
        <v>7</v>
      </c>
      <c r="B171" s="74" t="s">
        <v>380</v>
      </c>
      <c r="C171" s="73" t="s">
        <v>81</v>
      </c>
      <c r="D171" s="73">
        <v>1</v>
      </c>
      <c r="E171" s="83">
        <f t="shared" si="25"/>
        <v>7.407407407407407E-4</v>
      </c>
      <c r="F171" s="82">
        <v>5</v>
      </c>
      <c r="G171" s="83">
        <f t="shared" si="26"/>
        <v>1.4814814814814815E-4</v>
      </c>
      <c r="H171" s="83"/>
    </row>
    <row r="172" spans="1:8" ht="16.5" x14ac:dyDescent="0.35">
      <c r="A172" s="73">
        <v>8</v>
      </c>
      <c r="B172" s="74" t="s">
        <v>89</v>
      </c>
      <c r="C172" s="73" t="s">
        <v>90</v>
      </c>
      <c r="D172" s="73">
        <v>2</v>
      </c>
      <c r="E172" s="83">
        <f t="shared" si="25"/>
        <v>1.4814814814814814E-3</v>
      </c>
      <c r="F172" s="82">
        <v>5</v>
      </c>
      <c r="G172" s="83">
        <f t="shared" si="26"/>
        <v>2.9629629629629629E-4</v>
      </c>
      <c r="H172" s="83"/>
    </row>
    <row r="173" spans="1:8" ht="16.5" x14ac:dyDescent="0.35">
      <c r="A173" s="73">
        <v>9</v>
      </c>
      <c r="B173" s="74" t="s">
        <v>91</v>
      </c>
      <c r="C173" s="73" t="s">
        <v>90</v>
      </c>
      <c r="D173" s="73">
        <v>2</v>
      </c>
      <c r="E173" s="83">
        <f t="shared" si="25"/>
        <v>1.4814814814814814E-3</v>
      </c>
      <c r="F173" s="82">
        <v>5</v>
      </c>
      <c r="G173" s="83">
        <f t="shared" si="26"/>
        <v>2.9629629629629629E-4</v>
      </c>
      <c r="H173" s="83"/>
    </row>
    <row r="174" spans="1:8" ht="33" x14ac:dyDescent="0.35">
      <c r="A174" s="73">
        <v>10</v>
      </c>
      <c r="B174" s="74" t="s">
        <v>92</v>
      </c>
      <c r="C174" s="73" t="s">
        <v>90</v>
      </c>
      <c r="D174" s="73">
        <v>5</v>
      </c>
      <c r="E174" s="83">
        <f t="shared" si="25"/>
        <v>3.7037037037037038E-3</v>
      </c>
      <c r="F174" s="82">
        <v>5</v>
      </c>
      <c r="G174" s="83">
        <f t="shared" si="26"/>
        <v>7.4074074074074081E-4</v>
      </c>
      <c r="H174" s="83"/>
    </row>
    <row r="175" spans="1:8" ht="16.5" x14ac:dyDescent="0.35">
      <c r="A175" s="73">
        <v>11</v>
      </c>
      <c r="B175" s="74" t="s">
        <v>48</v>
      </c>
      <c r="C175" s="73" t="s">
        <v>81</v>
      </c>
      <c r="D175" s="73">
        <v>2</v>
      </c>
      <c r="E175" s="83">
        <f t="shared" si="25"/>
        <v>1.4814814814814814E-3</v>
      </c>
      <c r="F175" s="82">
        <v>5</v>
      </c>
      <c r="G175" s="83">
        <f t="shared" si="26"/>
        <v>2.9629629629629629E-4</v>
      </c>
      <c r="H175" s="83"/>
    </row>
    <row r="176" spans="1:8" ht="33" x14ac:dyDescent="0.35">
      <c r="A176" s="78" t="s">
        <v>419</v>
      </c>
      <c r="B176" s="77" t="s">
        <v>418</v>
      </c>
      <c r="C176" s="72"/>
      <c r="D176" s="72"/>
      <c r="E176" s="72"/>
      <c r="F176" s="72"/>
      <c r="G176" s="83"/>
      <c r="H176" s="83"/>
    </row>
    <row r="177" spans="1:8" ht="16.5" x14ac:dyDescent="0.35">
      <c r="A177" s="73">
        <v>1</v>
      </c>
      <c r="B177" s="74" t="s">
        <v>417</v>
      </c>
      <c r="C177" s="73" t="s">
        <v>90</v>
      </c>
      <c r="D177" s="73">
        <v>1</v>
      </c>
      <c r="E177" s="82">
        <f>1/1</f>
        <v>1</v>
      </c>
      <c r="F177" s="73">
        <v>5</v>
      </c>
      <c r="G177" s="83">
        <f t="shared" si="26"/>
        <v>0.2</v>
      </c>
      <c r="H177" s="83"/>
    </row>
    <row r="178" spans="1:8" ht="16.5" x14ac:dyDescent="0.35">
      <c r="A178" s="73">
        <v>2</v>
      </c>
      <c r="B178" s="74" t="s">
        <v>416</v>
      </c>
      <c r="C178" s="73" t="s">
        <v>90</v>
      </c>
      <c r="D178" s="73">
        <v>1</v>
      </c>
      <c r="E178" s="82">
        <v>1</v>
      </c>
      <c r="F178" s="73">
        <v>5</v>
      </c>
      <c r="G178" s="83">
        <f t="shared" si="26"/>
        <v>0.2</v>
      </c>
      <c r="H178" s="83"/>
    </row>
    <row r="179" spans="1:8" ht="16.5" x14ac:dyDescent="0.35">
      <c r="A179" s="73">
        <v>3</v>
      </c>
      <c r="B179" s="74" t="s">
        <v>415</v>
      </c>
      <c r="C179" s="73" t="s">
        <v>85</v>
      </c>
      <c r="D179" s="73">
        <v>1</v>
      </c>
      <c r="E179" s="83">
        <v>8.3333333333333329E-2</v>
      </c>
      <c r="F179" s="73">
        <v>5</v>
      </c>
      <c r="G179" s="83">
        <f t="shared" si="26"/>
        <v>1.6666666666666666E-2</v>
      </c>
      <c r="H179" s="83"/>
    </row>
    <row r="180" spans="1:8" ht="16.5" x14ac:dyDescent="0.35">
      <c r="A180" s="73">
        <v>4</v>
      </c>
      <c r="B180" s="74" t="s">
        <v>414</v>
      </c>
      <c r="C180" s="73" t="s">
        <v>90</v>
      </c>
      <c r="D180" s="73">
        <v>1</v>
      </c>
      <c r="E180" s="83">
        <f t="shared" ref="E180:E183" si="27">D180/1350</f>
        <v>7.407407407407407E-4</v>
      </c>
      <c r="F180" s="73">
        <v>5</v>
      </c>
      <c r="G180" s="83">
        <f t="shared" si="26"/>
        <v>1.4814814814814815E-4</v>
      </c>
      <c r="H180" s="83"/>
    </row>
    <row r="181" spans="1:8" ht="16.5" x14ac:dyDescent="0.35">
      <c r="A181" s="73"/>
      <c r="B181" s="74" t="s">
        <v>413</v>
      </c>
      <c r="C181" s="73" t="s">
        <v>90</v>
      </c>
      <c r="D181" s="73">
        <v>2</v>
      </c>
      <c r="E181" s="83">
        <f t="shared" si="27"/>
        <v>1.4814814814814814E-3</v>
      </c>
      <c r="F181" s="73">
        <v>5</v>
      </c>
      <c r="G181" s="83">
        <f t="shared" si="26"/>
        <v>2.9629629629629629E-4</v>
      </c>
      <c r="H181" s="83"/>
    </row>
    <row r="182" spans="1:8" ht="16.5" x14ac:dyDescent="0.35">
      <c r="A182" s="73">
        <v>5</v>
      </c>
      <c r="B182" s="74" t="s">
        <v>48</v>
      </c>
      <c r="C182" s="73" t="s">
        <v>81</v>
      </c>
      <c r="D182" s="73">
        <v>2</v>
      </c>
      <c r="E182" s="83">
        <f t="shared" si="27"/>
        <v>1.4814814814814814E-3</v>
      </c>
      <c r="F182" s="73">
        <v>5</v>
      </c>
      <c r="G182" s="83">
        <f t="shared" si="26"/>
        <v>2.9629629629629629E-4</v>
      </c>
      <c r="H182" s="83"/>
    </row>
    <row r="183" spans="1:8" ht="16.5" x14ac:dyDescent="0.35">
      <c r="A183" s="73">
        <v>6</v>
      </c>
      <c r="B183" s="74" t="s">
        <v>412</v>
      </c>
      <c r="C183" s="73" t="s">
        <v>81</v>
      </c>
      <c r="D183" s="73">
        <v>1</v>
      </c>
      <c r="E183" s="83">
        <f t="shared" si="27"/>
        <v>7.407407407407407E-4</v>
      </c>
      <c r="F183" s="73">
        <v>5</v>
      </c>
      <c r="G183" s="83">
        <f t="shared" si="26"/>
        <v>1.4814814814814815E-4</v>
      </c>
      <c r="H183" s="83"/>
    </row>
    <row r="184" spans="1:8" ht="16.5" x14ac:dyDescent="0.35">
      <c r="A184" s="78" t="s">
        <v>411</v>
      </c>
      <c r="B184" s="77" t="s">
        <v>410</v>
      </c>
      <c r="C184" s="72"/>
      <c r="D184" s="72"/>
      <c r="E184" s="72"/>
      <c r="F184" s="73">
        <v>5</v>
      </c>
      <c r="G184" s="83">
        <f t="shared" si="26"/>
        <v>0</v>
      </c>
      <c r="H184" s="83"/>
    </row>
    <row r="185" spans="1:8" ht="16.5" x14ac:dyDescent="0.35">
      <c r="A185" s="73">
        <v>1</v>
      </c>
      <c r="B185" s="74" t="s">
        <v>409</v>
      </c>
      <c r="C185" s="73" t="s">
        <v>81</v>
      </c>
      <c r="D185" s="73">
        <v>1</v>
      </c>
      <c r="E185" s="83">
        <f>D185/1350</f>
        <v>7.407407407407407E-4</v>
      </c>
      <c r="F185" s="73">
        <v>5</v>
      </c>
      <c r="G185" s="83">
        <f t="shared" si="26"/>
        <v>1.4814814814814815E-4</v>
      </c>
      <c r="H185" s="83"/>
    </row>
    <row r="186" spans="1:8" ht="16.5" x14ac:dyDescent="0.35">
      <c r="A186" s="73">
        <v>2</v>
      </c>
      <c r="B186" s="74" t="s">
        <v>408</v>
      </c>
      <c r="C186" s="73" t="s">
        <v>81</v>
      </c>
      <c r="D186" s="73">
        <v>1</v>
      </c>
      <c r="E186" s="83">
        <f t="shared" ref="E186:E195" si="28">D186/1350</f>
        <v>7.407407407407407E-4</v>
      </c>
      <c r="F186" s="73">
        <v>5</v>
      </c>
      <c r="G186" s="83">
        <f t="shared" si="26"/>
        <v>1.4814814814814815E-4</v>
      </c>
      <c r="H186" s="83"/>
    </row>
    <row r="187" spans="1:8" ht="16.5" x14ac:dyDescent="0.35">
      <c r="A187" s="73">
        <v>3</v>
      </c>
      <c r="B187" s="74" t="s">
        <v>407</v>
      </c>
      <c r="C187" s="73" t="s">
        <v>81</v>
      </c>
      <c r="D187" s="73">
        <v>1</v>
      </c>
      <c r="E187" s="83">
        <f t="shared" si="28"/>
        <v>7.407407407407407E-4</v>
      </c>
      <c r="F187" s="73">
        <v>5</v>
      </c>
      <c r="G187" s="83">
        <f t="shared" si="26"/>
        <v>1.4814814814814815E-4</v>
      </c>
      <c r="H187" s="83"/>
    </row>
    <row r="188" spans="1:8" ht="16.5" x14ac:dyDescent="0.35">
      <c r="A188" s="73">
        <v>4</v>
      </c>
      <c r="B188" s="74" t="s">
        <v>406</v>
      </c>
      <c r="C188" s="73" t="s">
        <v>81</v>
      </c>
      <c r="D188" s="73">
        <v>1</v>
      </c>
      <c r="E188" s="83">
        <f t="shared" si="28"/>
        <v>7.407407407407407E-4</v>
      </c>
      <c r="F188" s="73">
        <v>5</v>
      </c>
      <c r="G188" s="83">
        <f t="shared" si="26"/>
        <v>1.4814814814814815E-4</v>
      </c>
      <c r="H188" s="83"/>
    </row>
    <row r="189" spans="1:8" ht="16.5" x14ac:dyDescent="0.35">
      <c r="A189" s="73">
        <v>5</v>
      </c>
      <c r="B189" s="74" t="s">
        <v>405</v>
      </c>
      <c r="C189" s="73" t="s">
        <v>81</v>
      </c>
      <c r="D189" s="73">
        <v>1</v>
      </c>
      <c r="E189" s="83">
        <f t="shared" si="28"/>
        <v>7.407407407407407E-4</v>
      </c>
      <c r="F189" s="73">
        <v>5</v>
      </c>
      <c r="G189" s="83">
        <f t="shared" si="26"/>
        <v>1.4814814814814815E-4</v>
      </c>
      <c r="H189" s="83"/>
    </row>
    <row r="190" spans="1:8" ht="16.5" x14ac:dyDescent="0.35">
      <c r="A190" s="73">
        <v>6</v>
      </c>
      <c r="B190" s="74" t="s">
        <v>404</v>
      </c>
      <c r="C190" s="73" t="s">
        <v>81</v>
      </c>
      <c r="D190" s="73">
        <v>1</v>
      </c>
      <c r="E190" s="83">
        <f t="shared" si="28"/>
        <v>7.407407407407407E-4</v>
      </c>
      <c r="F190" s="73">
        <v>5</v>
      </c>
      <c r="G190" s="83">
        <f t="shared" si="26"/>
        <v>1.4814814814814815E-4</v>
      </c>
      <c r="H190" s="83"/>
    </row>
    <row r="191" spans="1:8" ht="16.5" x14ac:dyDescent="0.35">
      <c r="A191" s="73">
        <v>7</v>
      </c>
      <c r="B191" s="74" t="s">
        <v>403</v>
      </c>
      <c r="C191" s="73" t="s">
        <v>81</v>
      </c>
      <c r="D191" s="73">
        <v>1</v>
      </c>
      <c r="E191" s="83">
        <f t="shared" si="28"/>
        <v>7.407407407407407E-4</v>
      </c>
      <c r="F191" s="73">
        <v>5</v>
      </c>
      <c r="G191" s="83">
        <f t="shared" si="26"/>
        <v>1.4814814814814815E-4</v>
      </c>
      <c r="H191" s="83"/>
    </row>
    <row r="192" spans="1:8" ht="16.5" x14ac:dyDescent="0.35">
      <c r="A192" s="73">
        <v>8</v>
      </c>
      <c r="B192" s="74" t="s">
        <v>402</v>
      </c>
      <c r="C192" s="73" t="s">
        <v>81</v>
      </c>
      <c r="D192" s="73">
        <v>1</v>
      </c>
      <c r="E192" s="83">
        <f t="shared" si="28"/>
        <v>7.407407407407407E-4</v>
      </c>
      <c r="F192" s="73">
        <v>5</v>
      </c>
      <c r="G192" s="83">
        <f t="shared" si="26"/>
        <v>1.4814814814814815E-4</v>
      </c>
      <c r="H192" s="83"/>
    </row>
    <row r="193" spans="1:8" ht="16.5" x14ac:dyDescent="0.35">
      <c r="A193" s="73">
        <v>9</v>
      </c>
      <c r="B193" s="74" t="s">
        <v>401</v>
      </c>
      <c r="C193" s="73" t="s">
        <v>81</v>
      </c>
      <c r="D193" s="73">
        <v>1</v>
      </c>
      <c r="E193" s="83">
        <f t="shared" si="28"/>
        <v>7.407407407407407E-4</v>
      </c>
      <c r="F193" s="73">
        <v>5</v>
      </c>
      <c r="G193" s="83">
        <f t="shared" si="26"/>
        <v>1.4814814814814815E-4</v>
      </c>
      <c r="H193" s="83"/>
    </row>
    <row r="194" spans="1:8" ht="16.5" x14ac:dyDescent="0.35">
      <c r="A194" s="73">
        <v>10</v>
      </c>
      <c r="B194" s="74" t="s">
        <v>400</v>
      </c>
      <c r="C194" s="73" t="s">
        <v>81</v>
      </c>
      <c r="D194" s="73">
        <v>1</v>
      </c>
      <c r="E194" s="83">
        <f t="shared" si="28"/>
        <v>7.407407407407407E-4</v>
      </c>
      <c r="F194" s="73">
        <v>5</v>
      </c>
      <c r="G194" s="83">
        <f t="shared" si="26"/>
        <v>1.4814814814814815E-4</v>
      </c>
      <c r="H194" s="83"/>
    </row>
    <row r="195" spans="1:8" ht="16.5" x14ac:dyDescent="0.35">
      <c r="A195" s="73">
        <v>11</v>
      </c>
      <c r="B195" s="74" t="s">
        <v>399</v>
      </c>
      <c r="C195" s="73" t="s">
        <v>81</v>
      </c>
      <c r="D195" s="73">
        <v>1</v>
      </c>
      <c r="E195" s="83">
        <f t="shared" si="28"/>
        <v>7.407407407407407E-4</v>
      </c>
      <c r="F195" s="73">
        <v>5</v>
      </c>
      <c r="G195" s="83">
        <f t="shared" si="26"/>
        <v>1.4814814814814815E-4</v>
      </c>
      <c r="H195" s="83"/>
    </row>
    <row r="196" spans="1:8" ht="49.5" x14ac:dyDescent="0.35">
      <c r="A196" s="73">
        <v>12</v>
      </c>
      <c r="B196" s="74" t="s">
        <v>398</v>
      </c>
      <c r="C196" s="73" t="s">
        <v>228</v>
      </c>
      <c r="D196" s="73">
        <v>1</v>
      </c>
      <c r="E196" s="83">
        <f>1/30</f>
        <v>3.3333333333333333E-2</v>
      </c>
      <c r="F196" s="73">
        <v>5</v>
      </c>
      <c r="G196" s="83">
        <f t="shared" si="26"/>
        <v>6.6666666666666662E-3</v>
      </c>
      <c r="H196" s="83"/>
    </row>
    <row r="197" spans="1:8" ht="49.5" x14ac:dyDescent="0.35">
      <c r="A197" s="73">
        <v>13</v>
      </c>
      <c r="B197" s="74" t="s">
        <v>145</v>
      </c>
      <c r="C197" s="73" t="s">
        <v>228</v>
      </c>
      <c r="D197" s="73">
        <v>1</v>
      </c>
      <c r="E197" s="83">
        <f t="shared" ref="E197:E198" si="29">1/30</f>
        <v>3.3333333333333333E-2</v>
      </c>
      <c r="F197" s="73">
        <v>5</v>
      </c>
      <c r="G197" s="83">
        <f t="shared" si="26"/>
        <v>6.6666666666666662E-3</v>
      </c>
      <c r="H197" s="83"/>
    </row>
    <row r="198" spans="1:8" ht="49.5" x14ac:dyDescent="0.35">
      <c r="A198" s="73">
        <v>14</v>
      </c>
      <c r="B198" s="74" t="s">
        <v>146</v>
      </c>
      <c r="C198" s="73" t="s">
        <v>228</v>
      </c>
      <c r="D198" s="73">
        <v>1</v>
      </c>
      <c r="E198" s="83">
        <f t="shared" si="29"/>
        <v>3.3333333333333333E-2</v>
      </c>
      <c r="F198" s="73">
        <v>5</v>
      </c>
      <c r="G198" s="83">
        <f t="shared" si="26"/>
        <v>6.6666666666666662E-3</v>
      </c>
      <c r="H198" s="83"/>
    </row>
    <row r="199" spans="1:8" ht="16.5" x14ac:dyDescent="0.35">
      <c r="A199" s="73">
        <v>15</v>
      </c>
      <c r="B199" s="74" t="s">
        <v>147</v>
      </c>
      <c r="C199" s="73" t="s">
        <v>90</v>
      </c>
      <c r="D199" s="73">
        <v>1</v>
      </c>
      <c r="E199" s="83">
        <f>D199/1350</f>
        <v>7.407407407407407E-4</v>
      </c>
      <c r="F199" s="73">
        <v>5</v>
      </c>
      <c r="G199" s="83">
        <f t="shared" si="26"/>
        <v>1.4814814814814815E-4</v>
      </c>
      <c r="H199" s="83"/>
    </row>
    <row r="200" spans="1:8" ht="16.5" x14ac:dyDescent="0.35">
      <c r="A200" s="73">
        <v>16</v>
      </c>
      <c r="B200" s="74" t="s">
        <v>148</v>
      </c>
      <c r="C200" s="73" t="s">
        <v>90</v>
      </c>
      <c r="D200" s="73">
        <v>1</v>
      </c>
      <c r="E200" s="83">
        <f t="shared" ref="E200:E221" si="30">D200/1350</f>
        <v>7.407407407407407E-4</v>
      </c>
      <c r="F200" s="73">
        <v>5</v>
      </c>
      <c r="G200" s="83">
        <f t="shared" si="26"/>
        <v>1.4814814814814815E-4</v>
      </c>
      <c r="H200" s="83"/>
    </row>
    <row r="201" spans="1:8" ht="16.5" x14ac:dyDescent="0.35">
      <c r="A201" s="73">
        <v>17</v>
      </c>
      <c r="B201" s="74" t="s">
        <v>149</v>
      </c>
      <c r="C201" s="73" t="s">
        <v>90</v>
      </c>
      <c r="D201" s="73">
        <v>1</v>
      </c>
      <c r="E201" s="83">
        <f t="shared" si="30"/>
        <v>7.407407407407407E-4</v>
      </c>
      <c r="F201" s="73">
        <v>5</v>
      </c>
      <c r="G201" s="83">
        <f t="shared" si="26"/>
        <v>1.4814814814814815E-4</v>
      </c>
      <c r="H201" s="83"/>
    </row>
    <row r="202" spans="1:8" ht="16.5" x14ac:dyDescent="0.35">
      <c r="A202" s="73">
        <v>18</v>
      </c>
      <c r="B202" s="74" t="s">
        <v>150</v>
      </c>
      <c r="C202" s="73" t="s">
        <v>90</v>
      </c>
      <c r="D202" s="73">
        <v>1</v>
      </c>
      <c r="E202" s="83">
        <f t="shared" si="30"/>
        <v>7.407407407407407E-4</v>
      </c>
      <c r="F202" s="73">
        <v>5</v>
      </c>
      <c r="G202" s="83">
        <f t="shared" si="26"/>
        <v>1.4814814814814815E-4</v>
      </c>
      <c r="H202" s="83"/>
    </row>
    <row r="203" spans="1:8" ht="16.5" x14ac:dyDescent="0.35">
      <c r="A203" s="73">
        <v>19</v>
      </c>
      <c r="B203" s="74" t="s">
        <v>151</v>
      </c>
      <c r="C203" s="73" t="s">
        <v>90</v>
      </c>
      <c r="D203" s="73">
        <v>1</v>
      </c>
      <c r="E203" s="83">
        <f t="shared" si="30"/>
        <v>7.407407407407407E-4</v>
      </c>
      <c r="F203" s="73">
        <v>5</v>
      </c>
      <c r="G203" s="83">
        <f t="shared" si="26"/>
        <v>1.4814814814814815E-4</v>
      </c>
      <c r="H203" s="83"/>
    </row>
    <row r="204" spans="1:8" ht="16.5" x14ac:dyDescent="0.35">
      <c r="A204" s="73">
        <v>20</v>
      </c>
      <c r="B204" s="74" t="s">
        <v>152</v>
      </c>
      <c r="C204" s="73" t="s">
        <v>90</v>
      </c>
      <c r="D204" s="73">
        <v>1</v>
      </c>
      <c r="E204" s="83">
        <f t="shared" si="30"/>
        <v>7.407407407407407E-4</v>
      </c>
      <c r="F204" s="73">
        <v>5</v>
      </c>
      <c r="G204" s="83">
        <f t="shared" si="26"/>
        <v>1.4814814814814815E-4</v>
      </c>
      <c r="H204" s="83"/>
    </row>
    <row r="205" spans="1:8" ht="16.5" x14ac:dyDescent="0.35">
      <c r="A205" s="73">
        <v>21</v>
      </c>
      <c r="B205" s="74" t="s">
        <v>153</v>
      </c>
      <c r="C205" s="73" t="s">
        <v>90</v>
      </c>
      <c r="D205" s="73">
        <v>1</v>
      </c>
      <c r="E205" s="83">
        <f t="shared" si="30"/>
        <v>7.407407407407407E-4</v>
      </c>
      <c r="F205" s="73">
        <v>5</v>
      </c>
      <c r="G205" s="83">
        <f t="shared" si="26"/>
        <v>1.4814814814814815E-4</v>
      </c>
      <c r="H205" s="83"/>
    </row>
    <row r="206" spans="1:8" ht="16.5" x14ac:dyDescent="0.35">
      <c r="A206" s="73">
        <v>22</v>
      </c>
      <c r="B206" s="74" t="s">
        <v>154</v>
      </c>
      <c r="C206" s="73" t="s">
        <v>90</v>
      </c>
      <c r="D206" s="73">
        <v>1</v>
      </c>
      <c r="E206" s="83">
        <f t="shared" si="30"/>
        <v>7.407407407407407E-4</v>
      </c>
      <c r="F206" s="73">
        <v>5</v>
      </c>
      <c r="G206" s="83">
        <f t="shared" si="26"/>
        <v>1.4814814814814815E-4</v>
      </c>
      <c r="H206" s="83"/>
    </row>
    <row r="207" spans="1:8" ht="16.5" x14ac:dyDescent="0.35">
      <c r="A207" s="73">
        <v>23</v>
      </c>
      <c r="B207" s="74" t="s">
        <v>155</v>
      </c>
      <c r="C207" s="73" t="s">
        <v>90</v>
      </c>
      <c r="D207" s="73">
        <v>1</v>
      </c>
      <c r="E207" s="83">
        <f t="shared" si="30"/>
        <v>7.407407407407407E-4</v>
      </c>
      <c r="F207" s="73">
        <v>5</v>
      </c>
      <c r="G207" s="83">
        <f t="shared" si="26"/>
        <v>1.4814814814814815E-4</v>
      </c>
      <c r="H207" s="83"/>
    </row>
    <row r="208" spans="1:8" ht="49.5" x14ac:dyDescent="0.35">
      <c r="A208" s="73">
        <v>24</v>
      </c>
      <c r="B208" s="74" t="s">
        <v>295</v>
      </c>
      <c r="C208" s="73" t="s">
        <v>228</v>
      </c>
      <c r="D208" s="73">
        <v>1</v>
      </c>
      <c r="E208" s="83">
        <f>1/30</f>
        <v>3.3333333333333333E-2</v>
      </c>
      <c r="F208" s="73">
        <v>5</v>
      </c>
      <c r="G208" s="83">
        <f t="shared" ref="G208:G221" si="31">E208/F208</f>
        <v>6.6666666666666662E-3</v>
      </c>
      <c r="H208" s="83"/>
    </row>
    <row r="209" spans="1:8" ht="16.5" x14ac:dyDescent="0.35">
      <c r="A209" s="73">
        <v>25</v>
      </c>
      <c r="B209" s="74" t="s">
        <v>157</v>
      </c>
      <c r="C209" s="73" t="s">
        <v>90</v>
      </c>
      <c r="D209" s="73">
        <v>1</v>
      </c>
      <c r="E209" s="83">
        <f t="shared" si="30"/>
        <v>7.407407407407407E-4</v>
      </c>
      <c r="F209" s="73">
        <v>5</v>
      </c>
      <c r="G209" s="83">
        <f t="shared" si="31"/>
        <v>1.4814814814814815E-4</v>
      </c>
      <c r="H209" s="83"/>
    </row>
    <row r="210" spans="1:8" ht="16.5" x14ac:dyDescent="0.35">
      <c r="A210" s="73">
        <v>26</v>
      </c>
      <c r="B210" s="74" t="s">
        <v>158</v>
      </c>
      <c r="C210" s="73" t="s">
        <v>90</v>
      </c>
      <c r="D210" s="73">
        <v>1</v>
      </c>
      <c r="E210" s="83">
        <f t="shared" si="30"/>
        <v>7.407407407407407E-4</v>
      </c>
      <c r="F210" s="73">
        <v>5</v>
      </c>
      <c r="G210" s="83">
        <f t="shared" si="31"/>
        <v>1.4814814814814815E-4</v>
      </c>
      <c r="H210" s="83"/>
    </row>
    <row r="211" spans="1:8" ht="16.5" x14ac:dyDescent="0.35">
      <c r="A211" s="73">
        <v>27</v>
      </c>
      <c r="B211" s="74" t="s">
        <v>397</v>
      </c>
      <c r="C211" s="73" t="s">
        <v>90</v>
      </c>
      <c r="D211" s="73">
        <v>1</v>
      </c>
      <c r="E211" s="83">
        <f t="shared" si="30"/>
        <v>7.407407407407407E-4</v>
      </c>
      <c r="F211" s="73">
        <v>5</v>
      </c>
      <c r="G211" s="83">
        <f t="shared" si="31"/>
        <v>1.4814814814814815E-4</v>
      </c>
      <c r="H211" s="83"/>
    </row>
    <row r="212" spans="1:8" ht="16.5" x14ac:dyDescent="0.35">
      <c r="A212" s="73">
        <v>28</v>
      </c>
      <c r="B212" s="74" t="s">
        <v>237</v>
      </c>
      <c r="C212" s="73" t="s">
        <v>90</v>
      </c>
      <c r="D212" s="73">
        <v>1</v>
      </c>
      <c r="E212" s="83">
        <f t="shared" si="30"/>
        <v>7.407407407407407E-4</v>
      </c>
      <c r="F212" s="73">
        <v>5</v>
      </c>
      <c r="G212" s="83">
        <f t="shared" si="31"/>
        <v>1.4814814814814815E-4</v>
      </c>
      <c r="H212" s="83"/>
    </row>
    <row r="213" spans="1:8" ht="16.5" x14ac:dyDescent="0.35">
      <c r="A213" s="73">
        <v>29</v>
      </c>
      <c r="B213" s="74" t="s">
        <v>159</v>
      </c>
      <c r="C213" s="73" t="s">
        <v>90</v>
      </c>
      <c r="D213" s="73">
        <v>1</v>
      </c>
      <c r="E213" s="83">
        <f t="shared" si="30"/>
        <v>7.407407407407407E-4</v>
      </c>
      <c r="F213" s="73">
        <v>5</v>
      </c>
      <c r="G213" s="83">
        <f t="shared" si="31"/>
        <v>1.4814814814814815E-4</v>
      </c>
      <c r="H213" s="83"/>
    </row>
    <row r="214" spans="1:8" ht="16.5" x14ac:dyDescent="0.35">
      <c r="A214" s="73">
        <v>30</v>
      </c>
      <c r="B214" s="74" t="s">
        <v>160</v>
      </c>
      <c r="C214" s="73" t="s">
        <v>90</v>
      </c>
      <c r="D214" s="73">
        <v>1</v>
      </c>
      <c r="E214" s="83">
        <f t="shared" si="30"/>
        <v>7.407407407407407E-4</v>
      </c>
      <c r="F214" s="73">
        <v>5</v>
      </c>
      <c r="G214" s="83">
        <f t="shared" si="31"/>
        <v>1.4814814814814815E-4</v>
      </c>
      <c r="H214" s="83"/>
    </row>
    <row r="215" spans="1:8" ht="16.5" x14ac:dyDescent="0.35">
      <c r="A215" s="73">
        <v>31</v>
      </c>
      <c r="B215" s="74" t="s">
        <v>396</v>
      </c>
      <c r="C215" s="73" t="s">
        <v>90</v>
      </c>
      <c r="D215" s="73">
        <v>1</v>
      </c>
      <c r="E215" s="83">
        <f t="shared" si="30"/>
        <v>7.407407407407407E-4</v>
      </c>
      <c r="F215" s="73">
        <v>5</v>
      </c>
      <c r="G215" s="83">
        <f t="shared" si="31"/>
        <v>1.4814814814814815E-4</v>
      </c>
      <c r="H215" s="83"/>
    </row>
    <row r="216" spans="1:8" ht="16.5" x14ac:dyDescent="0.35">
      <c r="A216" s="73">
        <v>32</v>
      </c>
      <c r="B216" s="74" t="s">
        <v>395</v>
      </c>
      <c r="C216" s="73" t="s">
        <v>90</v>
      </c>
      <c r="D216" s="73">
        <v>1</v>
      </c>
      <c r="E216" s="83">
        <f t="shared" si="30"/>
        <v>7.407407407407407E-4</v>
      </c>
      <c r="F216" s="73">
        <v>5</v>
      </c>
      <c r="G216" s="83">
        <f t="shared" si="31"/>
        <v>1.4814814814814815E-4</v>
      </c>
      <c r="H216" s="83"/>
    </row>
    <row r="217" spans="1:8" ht="16.5" x14ac:dyDescent="0.35">
      <c r="A217" s="73">
        <v>33</v>
      </c>
      <c r="B217" s="74" t="s">
        <v>161</v>
      </c>
      <c r="C217" s="73" t="s">
        <v>90</v>
      </c>
      <c r="D217" s="73">
        <v>1</v>
      </c>
      <c r="E217" s="83">
        <f t="shared" si="30"/>
        <v>7.407407407407407E-4</v>
      </c>
      <c r="F217" s="73">
        <v>5</v>
      </c>
      <c r="G217" s="83">
        <f t="shared" si="31"/>
        <v>1.4814814814814815E-4</v>
      </c>
      <c r="H217" s="83"/>
    </row>
    <row r="218" spans="1:8" ht="16.5" x14ac:dyDescent="0.35">
      <c r="A218" s="73">
        <v>34</v>
      </c>
      <c r="B218" s="76" t="s">
        <v>394</v>
      </c>
      <c r="C218" s="73" t="s">
        <v>90</v>
      </c>
      <c r="D218" s="73">
        <v>1</v>
      </c>
      <c r="E218" s="83">
        <f t="shared" si="30"/>
        <v>7.407407407407407E-4</v>
      </c>
      <c r="F218" s="73">
        <v>5</v>
      </c>
      <c r="G218" s="83">
        <f t="shared" si="31"/>
        <v>1.4814814814814815E-4</v>
      </c>
      <c r="H218" s="83"/>
    </row>
    <row r="219" spans="1:8" ht="16.5" x14ac:dyDescent="0.35">
      <c r="A219" s="73">
        <v>35</v>
      </c>
      <c r="B219" s="76" t="s">
        <v>393</v>
      </c>
      <c r="C219" s="75" t="s">
        <v>90</v>
      </c>
      <c r="D219" s="73">
        <v>1</v>
      </c>
      <c r="E219" s="83">
        <f t="shared" si="30"/>
        <v>7.407407407407407E-4</v>
      </c>
      <c r="F219" s="73">
        <v>5</v>
      </c>
      <c r="G219" s="83">
        <f t="shared" si="31"/>
        <v>1.4814814814814815E-4</v>
      </c>
      <c r="H219" s="83"/>
    </row>
    <row r="220" spans="1:8" ht="16.5" x14ac:dyDescent="0.35">
      <c r="A220" s="73">
        <v>36</v>
      </c>
      <c r="B220" s="74" t="s">
        <v>392</v>
      </c>
      <c r="C220" s="73" t="s">
        <v>90</v>
      </c>
      <c r="D220" s="73">
        <v>1</v>
      </c>
      <c r="E220" s="83">
        <f t="shared" si="30"/>
        <v>7.407407407407407E-4</v>
      </c>
      <c r="F220" s="73">
        <v>5</v>
      </c>
      <c r="G220" s="83">
        <f t="shared" si="31"/>
        <v>1.4814814814814815E-4</v>
      </c>
      <c r="H220" s="83"/>
    </row>
    <row r="221" spans="1:8" ht="16.5" x14ac:dyDescent="0.35">
      <c r="A221" s="73">
        <v>37</v>
      </c>
      <c r="B221" s="74" t="s">
        <v>36</v>
      </c>
      <c r="C221" s="73" t="s">
        <v>90</v>
      </c>
      <c r="D221" s="73">
        <v>1</v>
      </c>
      <c r="E221" s="83">
        <f t="shared" si="30"/>
        <v>7.407407407407407E-4</v>
      </c>
      <c r="F221" s="73">
        <v>5</v>
      </c>
      <c r="G221" s="83">
        <f t="shared" si="31"/>
        <v>1.4814814814814815E-4</v>
      </c>
      <c r="H221" s="83"/>
    </row>
    <row r="222" spans="1:8" ht="16.5" x14ac:dyDescent="0.35">
      <c r="A222" s="212"/>
      <c r="B222" s="212"/>
      <c r="C222" s="212"/>
      <c r="D222" s="212"/>
      <c r="E222" s="212"/>
      <c r="F222" s="212"/>
    </row>
    <row r="223" spans="1:8" ht="16.5" x14ac:dyDescent="0.35">
      <c r="A223" s="211"/>
      <c r="B223" s="211"/>
      <c r="C223" s="211"/>
      <c r="D223" s="211"/>
      <c r="E223" s="211"/>
      <c r="F223" s="211"/>
    </row>
  </sheetData>
  <mergeCells count="7">
    <mergeCell ref="A1:H1"/>
    <mergeCell ref="A2:H2"/>
    <mergeCell ref="A3:H3"/>
    <mergeCell ref="A4:G4"/>
    <mergeCell ref="A223:F223"/>
    <mergeCell ref="A5:F5"/>
    <mergeCell ref="A222:F222"/>
  </mergeCells>
  <conditionalFormatting sqref="E6:H6">
    <cfRule type="containsText" dxfId="1" priority="1" operator="containsText" text="TT">
      <formula>NOT(ISERROR(SEARCH("TT",E6)))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T530"/>
  <sheetViews>
    <sheetView workbookViewId="0">
      <selection sqref="A1:H4"/>
    </sheetView>
  </sheetViews>
  <sheetFormatPr defaultRowHeight="14.5" x14ac:dyDescent="0.35"/>
  <cols>
    <col min="1" max="1" width="7.54296875" style="140" customWidth="1"/>
    <col min="2" max="2" width="55.1796875" style="140" customWidth="1"/>
    <col min="3" max="3" width="11.54296875" style="157" customWidth="1"/>
    <col min="4" max="4" width="11.54296875" style="140" customWidth="1"/>
    <col min="5" max="256" width="9.1796875" style="140"/>
    <col min="257" max="257" width="7.54296875" style="140" customWidth="1"/>
    <col min="258" max="258" width="55.1796875" style="140" customWidth="1"/>
    <col min="259" max="259" width="12.81640625" style="140" customWidth="1"/>
    <col min="260" max="260" width="24" style="140" customWidth="1"/>
    <col min="261" max="512" width="9.1796875" style="140"/>
    <col min="513" max="513" width="7.54296875" style="140" customWidth="1"/>
    <col min="514" max="514" width="55.1796875" style="140" customWidth="1"/>
    <col min="515" max="515" width="12.81640625" style="140" customWidth="1"/>
    <col min="516" max="516" width="24" style="140" customWidth="1"/>
    <col min="517" max="768" width="9.1796875" style="140"/>
    <col min="769" max="769" width="7.54296875" style="140" customWidth="1"/>
    <col min="770" max="770" width="55.1796875" style="140" customWidth="1"/>
    <col min="771" max="771" width="12.81640625" style="140" customWidth="1"/>
    <col min="772" max="772" width="24" style="140" customWidth="1"/>
    <col min="773" max="1024" width="9.1796875" style="140"/>
    <col min="1025" max="1025" width="7.54296875" style="140" customWidth="1"/>
    <col min="1026" max="1026" width="55.1796875" style="140" customWidth="1"/>
    <col min="1027" max="1027" width="12.81640625" style="140" customWidth="1"/>
    <col min="1028" max="1028" width="24" style="140" customWidth="1"/>
    <col min="1029" max="1280" width="9.1796875" style="140"/>
    <col min="1281" max="1281" width="7.54296875" style="140" customWidth="1"/>
    <col min="1282" max="1282" width="55.1796875" style="140" customWidth="1"/>
    <col min="1283" max="1283" width="12.81640625" style="140" customWidth="1"/>
    <col min="1284" max="1284" width="24" style="140" customWidth="1"/>
    <col min="1285" max="1536" width="9.1796875" style="140"/>
    <col min="1537" max="1537" width="7.54296875" style="140" customWidth="1"/>
    <col min="1538" max="1538" width="55.1796875" style="140" customWidth="1"/>
    <col min="1539" max="1539" width="12.81640625" style="140" customWidth="1"/>
    <col min="1540" max="1540" width="24" style="140" customWidth="1"/>
    <col min="1541" max="1792" width="9.1796875" style="140"/>
    <col min="1793" max="1793" width="7.54296875" style="140" customWidth="1"/>
    <col min="1794" max="1794" width="55.1796875" style="140" customWidth="1"/>
    <col min="1795" max="1795" width="12.81640625" style="140" customWidth="1"/>
    <col min="1796" max="1796" width="24" style="140" customWidth="1"/>
    <col min="1797" max="2048" width="9.1796875" style="140"/>
    <col min="2049" max="2049" width="7.54296875" style="140" customWidth="1"/>
    <col min="2050" max="2050" width="55.1796875" style="140" customWidth="1"/>
    <col min="2051" max="2051" width="12.81640625" style="140" customWidth="1"/>
    <col min="2052" max="2052" width="24" style="140" customWidth="1"/>
    <col min="2053" max="2304" width="9.1796875" style="140"/>
    <col min="2305" max="2305" width="7.54296875" style="140" customWidth="1"/>
    <col min="2306" max="2306" width="55.1796875" style="140" customWidth="1"/>
    <col min="2307" max="2307" width="12.81640625" style="140" customWidth="1"/>
    <col min="2308" max="2308" width="24" style="140" customWidth="1"/>
    <col min="2309" max="2560" width="9.1796875" style="140"/>
    <col min="2561" max="2561" width="7.54296875" style="140" customWidth="1"/>
    <col min="2562" max="2562" width="55.1796875" style="140" customWidth="1"/>
    <col min="2563" max="2563" width="12.81640625" style="140" customWidth="1"/>
    <col min="2564" max="2564" width="24" style="140" customWidth="1"/>
    <col min="2565" max="2816" width="9.1796875" style="140"/>
    <col min="2817" max="2817" width="7.54296875" style="140" customWidth="1"/>
    <col min="2818" max="2818" width="55.1796875" style="140" customWidth="1"/>
    <col min="2819" max="2819" width="12.81640625" style="140" customWidth="1"/>
    <col min="2820" max="2820" width="24" style="140" customWidth="1"/>
    <col min="2821" max="3072" width="9.1796875" style="140"/>
    <col min="3073" max="3073" width="7.54296875" style="140" customWidth="1"/>
    <col min="3074" max="3074" width="55.1796875" style="140" customWidth="1"/>
    <col min="3075" max="3075" width="12.81640625" style="140" customWidth="1"/>
    <col min="3076" max="3076" width="24" style="140" customWidth="1"/>
    <col min="3077" max="3328" width="9.1796875" style="140"/>
    <col min="3329" max="3329" width="7.54296875" style="140" customWidth="1"/>
    <col min="3330" max="3330" width="55.1796875" style="140" customWidth="1"/>
    <col min="3331" max="3331" width="12.81640625" style="140" customWidth="1"/>
    <col min="3332" max="3332" width="24" style="140" customWidth="1"/>
    <col min="3333" max="3584" width="9.1796875" style="140"/>
    <col min="3585" max="3585" width="7.54296875" style="140" customWidth="1"/>
    <col min="3586" max="3586" width="55.1796875" style="140" customWidth="1"/>
    <col min="3587" max="3587" width="12.81640625" style="140" customWidth="1"/>
    <col min="3588" max="3588" width="24" style="140" customWidth="1"/>
    <col min="3589" max="3840" width="9.1796875" style="140"/>
    <col min="3841" max="3841" width="7.54296875" style="140" customWidth="1"/>
    <col min="3842" max="3842" width="55.1796875" style="140" customWidth="1"/>
    <col min="3843" max="3843" width="12.81640625" style="140" customWidth="1"/>
    <col min="3844" max="3844" width="24" style="140" customWidth="1"/>
    <col min="3845" max="4096" width="9.1796875" style="140"/>
    <col min="4097" max="4097" width="7.54296875" style="140" customWidth="1"/>
    <col min="4098" max="4098" width="55.1796875" style="140" customWidth="1"/>
    <col min="4099" max="4099" width="12.81640625" style="140" customWidth="1"/>
    <col min="4100" max="4100" width="24" style="140" customWidth="1"/>
    <col min="4101" max="4352" width="9.1796875" style="140"/>
    <col min="4353" max="4353" width="7.54296875" style="140" customWidth="1"/>
    <col min="4354" max="4354" width="55.1796875" style="140" customWidth="1"/>
    <col min="4355" max="4355" width="12.81640625" style="140" customWidth="1"/>
    <col min="4356" max="4356" width="24" style="140" customWidth="1"/>
    <col min="4357" max="4608" width="9.1796875" style="140"/>
    <col min="4609" max="4609" width="7.54296875" style="140" customWidth="1"/>
    <col min="4610" max="4610" width="55.1796875" style="140" customWidth="1"/>
    <col min="4611" max="4611" width="12.81640625" style="140" customWidth="1"/>
    <col min="4612" max="4612" width="24" style="140" customWidth="1"/>
    <col min="4613" max="4864" width="9.1796875" style="140"/>
    <col min="4865" max="4865" width="7.54296875" style="140" customWidth="1"/>
    <col min="4866" max="4866" width="55.1796875" style="140" customWidth="1"/>
    <col min="4867" max="4867" width="12.81640625" style="140" customWidth="1"/>
    <col min="4868" max="4868" width="24" style="140" customWidth="1"/>
    <col min="4869" max="5120" width="9.1796875" style="140"/>
    <col min="5121" max="5121" width="7.54296875" style="140" customWidth="1"/>
    <col min="5122" max="5122" width="55.1796875" style="140" customWidth="1"/>
    <col min="5123" max="5123" width="12.81640625" style="140" customWidth="1"/>
    <col min="5124" max="5124" width="24" style="140" customWidth="1"/>
    <col min="5125" max="5376" width="9.1796875" style="140"/>
    <col min="5377" max="5377" width="7.54296875" style="140" customWidth="1"/>
    <col min="5378" max="5378" width="55.1796875" style="140" customWidth="1"/>
    <col min="5379" max="5379" width="12.81640625" style="140" customWidth="1"/>
    <col min="5380" max="5380" width="24" style="140" customWidth="1"/>
    <col min="5381" max="5632" width="9.1796875" style="140"/>
    <col min="5633" max="5633" width="7.54296875" style="140" customWidth="1"/>
    <col min="5634" max="5634" width="55.1796875" style="140" customWidth="1"/>
    <col min="5635" max="5635" width="12.81640625" style="140" customWidth="1"/>
    <col min="5636" max="5636" width="24" style="140" customWidth="1"/>
    <col min="5637" max="5888" width="9.1796875" style="140"/>
    <col min="5889" max="5889" width="7.54296875" style="140" customWidth="1"/>
    <col min="5890" max="5890" width="55.1796875" style="140" customWidth="1"/>
    <col min="5891" max="5891" width="12.81640625" style="140" customWidth="1"/>
    <col min="5892" max="5892" width="24" style="140" customWidth="1"/>
    <col min="5893" max="6144" width="9.1796875" style="140"/>
    <col min="6145" max="6145" width="7.54296875" style="140" customWidth="1"/>
    <col min="6146" max="6146" width="55.1796875" style="140" customWidth="1"/>
    <col min="6147" max="6147" width="12.81640625" style="140" customWidth="1"/>
    <col min="6148" max="6148" width="24" style="140" customWidth="1"/>
    <col min="6149" max="6400" width="9.1796875" style="140"/>
    <col min="6401" max="6401" width="7.54296875" style="140" customWidth="1"/>
    <col min="6402" max="6402" width="55.1796875" style="140" customWidth="1"/>
    <col min="6403" max="6403" width="12.81640625" style="140" customWidth="1"/>
    <col min="6404" max="6404" width="24" style="140" customWidth="1"/>
    <col min="6405" max="6656" width="9.1796875" style="140"/>
    <col min="6657" max="6657" width="7.54296875" style="140" customWidth="1"/>
    <col min="6658" max="6658" width="55.1796875" style="140" customWidth="1"/>
    <col min="6659" max="6659" width="12.81640625" style="140" customWidth="1"/>
    <col min="6660" max="6660" width="24" style="140" customWidth="1"/>
    <col min="6661" max="6912" width="9.1796875" style="140"/>
    <col min="6913" max="6913" width="7.54296875" style="140" customWidth="1"/>
    <col min="6914" max="6914" width="55.1796875" style="140" customWidth="1"/>
    <col min="6915" max="6915" width="12.81640625" style="140" customWidth="1"/>
    <col min="6916" max="6916" width="24" style="140" customWidth="1"/>
    <col min="6917" max="7168" width="9.1796875" style="140"/>
    <col min="7169" max="7169" width="7.54296875" style="140" customWidth="1"/>
    <col min="7170" max="7170" width="55.1796875" style="140" customWidth="1"/>
    <col min="7171" max="7171" width="12.81640625" style="140" customWidth="1"/>
    <col min="7172" max="7172" width="24" style="140" customWidth="1"/>
    <col min="7173" max="7424" width="9.1796875" style="140"/>
    <col min="7425" max="7425" width="7.54296875" style="140" customWidth="1"/>
    <col min="7426" max="7426" width="55.1796875" style="140" customWidth="1"/>
    <col min="7427" max="7427" width="12.81640625" style="140" customWidth="1"/>
    <col min="7428" max="7428" width="24" style="140" customWidth="1"/>
    <col min="7429" max="7680" width="9.1796875" style="140"/>
    <col min="7681" max="7681" width="7.54296875" style="140" customWidth="1"/>
    <col min="7682" max="7682" width="55.1796875" style="140" customWidth="1"/>
    <col min="7683" max="7683" width="12.81640625" style="140" customWidth="1"/>
    <col min="7684" max="7684" width="24" style="140" customWidth="1"/>
    <col min="7685" max="7936" width="9.1796875" style="140"/>
    <col min="7937" max="7937" width="7.54296875" style="140" customWidth="1"/>
    <col min="7938" max="7938" width="55.1796875" style="140" customWidth="1"/>
    <col min="7939" max="7939" width="12.81640625" style="140" customWidth="1"/>
    <col min="7940" max="7940" width="24" style="140" customWidth="1"/>
    <col min="7941" max="8192" width="9.1796875" style="140"/>
    <col min="8193" max="8193" width="7.54296875" style="140" customWidth="1"/>
    <col min="8194" max="8194" width="55.1796875" style="140" customWidth="1"/>
    <col min="8195" max="8195" width="12.81640625" style="140" customWidth="1"/>
    <col min="8196" max="8196" width="24" style="140" customWidth="1"/>
    <col min="8197" max="8448" width="9.1796875" style="140"/>
    <col min="8449" max="8449" width="7.54296875" style="140" customWidth="1"/>
    <col min="8450" max="8450" width="55.1796875" style="140" customWidth="1"/>
    <col min="8451" max="8451" width="12.81640625" style="140" customWidth="1"/>
    <col min="8452" max="8452" width="24" style="140" customWidth="1"/>
    <col min="8453" max="8704" width="9.1796875" style="140"/>
    <col min="8705" max="8705" width="7.54296875" style="140" customWidth="1"/>
    <col min="8706" max="8706" width="55.1796875" style="140" customWidth="1"/>
    <col min="8707" max="8707" width="12.81640625" style="140" customWidth="1"/>
    <col min="8708" max="8708" width="24" style="140" customWidth="1"/>
    <col min="8709" max="8960" width="9.1796875" style="140"/>
    <col min="8961" max="8961" width="7.54296875" style="140" customWidth="1"/>
    <col min="8962" max="8962" width="55.1796875" style="140" customWidth="1"/>
    <col min="8963" max="8963" width="12.81640625" style="140" customWidth="1"/>
    <col min="8964" max="8964" width="24" style="140" customWidth="1"/>
    <col min="8965" max="9216" width="9.1796875" style="140"/>
    <col min="9217" max="9217" width="7.54296875" style="140" customWidth="1"/>
    <col min="9218" max="9218" width="55.1796875" style="140" customWidth="1"/>
    <col min="9219" max="9219" width="12.81640625" style="140" customWidth="1"/>
    <col min="9220" max="9220" width="24" style="140" customWidth="1"/>
    <col min="9221" max="9472" width="9.1796875" style="140"/>
    <col min="9473" max="9473" width="7.54296875" style="140" customWidth="1"/>
    <col min="9474" max="9474" width="55.1796875" style="140" customWidth="1"/>
    <col min="9475" max="9475" width="12.81640625" style="140" customWidth="1"/>
    <col min="9476" max="9476" width="24" style="140" customWidth="1"/>
    <col min="9477" max="9728" width="9.1796875" style="140"/>
    <col min="9729" max="9729" width="7.54296875" style="140" customWidth="1"/>
    <col min="9730" max="9730" width="55.1796875" style="140" customWidth="1"/>
    <col min="9731" max="9731" width="12.81640625" style="140" customWidth="1"/>
    <col min="9732" max="9732" width="24" style="140" customWidth="1"/>
    <col min="9733" max="9984" width="9.1796875" style="140"/>
    <col min="9985" max="9985" width="7.54296875" style="140" customWidth="1"/>
    <col min="9986" max="9986" width="55.1796875" style="140" customWidth="1"/>
    <col min="9987" max="9987" width="12.81640625" style="140" customWidth="1"/>
    <col min="9988" max="9988" width="24" style="140" customWidth="1"/>
    <col min="9989" max="10240" width="9.1796875" style="140"/>
    <col min="10241" max="10241" width="7.54296875" style="140" customWidth="1"/>
    <col min="10242" max="10242" width="55.1796875" style="140" customWidth="1"/>
    <col min="10243" max="10243" width="12.81640625" style="140" customWidth="1"/>
    <col min="10244" max="10244" width="24" style="140" customWidth="1"/>
    <col min="10245" max="10496" width="9.1796875" style="140"/>
    <col min="10497" max="10497" width="7.54296875" style="140" customWidth="1"/>
    <col min="10498" max="10498" width="55.1796875" style="140" customWidth="1"/>
    <col min="10499" max="10499" width="12.81640625" style="140" customWidth="1"/>
    <col min="10500" max="10500" width="24" style="140" customWidth="1"/>
    <col min="10501" max="10752" width="9.1796875" style="140"/>
    <col min="10753" max="10753" width="7.54296875" style="140" customWidth="1"/>
    <col min="10754" max="10754" width="55.1796875" style="140" customWidth="1"/>
    <col min="10755" max="10755" width="12.81640625" style="140" customWidth="1"/>
    <col min="10756" max="10756" width="24" style="140" customWidth="1"/>
    <col min="10757" max="11008" width="9.1796875" style="140"/>
    <col min="11009" max="11009" width="7.54296875" style="140" customWidth="1"/>
    <col min="11010" max="11010" width="55.1796875" style="140" customWidth="1"/>
    <col min="11011" max="11011" width="12.81640625" style="140" customWidth="1"/>
    <col min="11012" max="11012" width="24" style="140" customWidth="1"/>
    <col min="11013" max="11264" width="9.1796875" style="140"/>
    <col min="11265" max="11265" width="7.54296875" style="140" customWidth="1"/>
    <col min="11266" max="11266" width="55.1796875" style="140" customWidth="1"/>
    <col min="11267" max="11267" width="12.81640625" style="140" customWidth="1"/>
    <col min="11268" max="11268" width="24" style="140" customWidth="1"/>
    <col min="11269" max="11520" width="9.1796875" style="140"/>
    <col min="11521" max="11521" width="7.54296875" style="140" customWidth="1"/>
    <col min="11522" max="11522" width="55.1796875" style="140" customWidth="1"/>
    <col min="11523" max="11523" width="12.81640625" style="140" customWidth="1"/>
    <col min="11524" max="11524" width="24" style="140" customWidth="1"/>
    <col min="11525" max="11776" width="9.1796875" style="140"/>
    <col min="11777" max="11777" width="7.54296875" style="140" customWidth="1"/>
    <col min="11778" max="11778" width="55.1796875" style="140" customWidth="1"/>
    <col min="11779" max="11779" width="12.81640625" style="140" customWidth="1"/>
    <col min="11780" max="11780" width="24" style="140" customWidth="1"/>
    <col min="11781" max="12032" width="9.1796875" style="140"/>
    <col min="12033" max="12033" width="7.54296875" style="140" customWidth="1"/>
    <col min="12034" max="12034" width="55.1796875" style="140" customWidth="1"/>
    <col min="12035" max="12035" width="12.81640625" style="140" customWidth="1"/>
    <col min="12036" max="12036" width="24" style="140" customWidth="1"/>
    <col min="12037" max="12288" width="9.1796875" style="140"/>
    <col min="12289" max="12289" width="7.54296875" style="140" customWidth="1"/>
    <col min="12290" max="12290" width="55.1796875" style="140" customWidth="1"/>
    <col min="12291" max="12291" width="12.81640625" style="140" customWidth="1"/>
    <col min="12292" max="12292" width="24" style="140" customWidth="1"/>
    <col min="12293" max="12544" width="9.1796875" style="140"/>
    <col min="12545" max="12545" width="7.54296875" style="140" customWidth="1"/>
    <col min="12546" max="12546" width="55.1796875" style="140" customWidth="1"/>
    <col min="12547" max="12547" width="12.81640625" style="140" customWidth="1"/>
    <col min="12548" max="12548" width="24" style="140" customWidth="1"/>
    <col min="12549" max="12800" width="9.1796875" style="140"/>
    <col min="12801" max="12801" width="7.54296875" style="140" customWidth="1"/>
    <col min="12802" max="12802" width="55.1796875" style="140" customWidth="1"/>
    <col min="12803" max="12803" width="12.81640625" style="140" customWidth="1"/>
    <col min="12804" max="12804" width="24" style="140" customWidth="1"/>
    <col min="12805" max="13056" width="9.1796875" style="140"/>
    <col min="13057" max="13057" width="7.54296875" style="140" customWidth="1"/>
    <col min="13058" max="13058" width="55.1796875" style="140" customWidth="1"/>
    <col min="13059" max="13059" width="12.81640625" style="140" customWidth="1"/>
    <col min="13060" max="13060" width="24" style="140" customWidth="1"/>
    <col min="13061" max="13312" width="9.1796875" style="140"/>
    <col min="13313" max="13313" width="7.54296875" style="140" customWidth="1"/>
    <col min="13314" max="13314" width="55.1796875" style="140" customWidth="1"/>
    <col min="13315" max="13315" width="12.81640625" style="140" customWidth="1"/>
    <col min="13316" max="13316" width="24" style="140" customWidth="1"/>
    <col min="13317" max="13568" width="9.1796875" style="140"/>
    <col min="13569" max="13569" width="7.54296875" style="140" customWidth="1"/>
    <col min="13570" max="13570" width="55.1796875" style="140" customWidth="1"/>
    <col min="13571" max="13571" width="12.81640625" style="140" customWidth="1"/>
    <col min="13572" max="13572" width="24" style="140" customWidth="1"/>
    <col min="13573" max="13824" width="9.1796875" style="140"/>
    <col min="13825" max="13825" width="7.54296875" style="140" customWidth="1"/>
    <col min="13826" max="13826" width="55.1796875" style="140" customWidth="1"/>
    <col min="13827" max="13827" width="12.81640625" style="140" customWidth="1"/>
    <col min="13828" max="13828" width="24" style="140" customWidth="1"/>
    <col min="13829" max="14080" width="9.1796875" style="140"/>
    <col min="14081" max="14081" width="7.54296875" style="140" customWidth="1"/>
    <col min="14082" max="14082" width="55.1796875" style="140" customWidth="1"/>
    <col min="14083" max="14083" width="12.81640625" style="140" customWidth="1"/>
    <col min="14084" max="14084" width="24" style="140" customWidth="1"/>
    <col min="14085" max="14336" width="9.1796875" style="140"/>
    <col min="14337" max="14337" width="7.54296875" style="140" customWidth="1"/>
    <col min="14338" max="14338" width="55.1796875" style="140" customWidth="1"/>
    <col min="14339" max="14339" width="12.81640625" style="140" customWidth="1"/>
    <col min="14340" max="14340" width="24" style="140" customWidth="1"/>
    <col min="14341" max="14592" width="9.1796875" style="140"/>
    <col min="14593" max="14593" width="7.54296875" style="140" customWidth="1"/>
    <col min="14594" max="14594" width="55.1796875" style="140" customWidth="1"/>
    <col min="14595" max="14595" width="12.81640625" style="140" customWidth="1"/>
    <col min="14596" max="14596" width="24" style="140" customWidth="1"/>
    <col min="14597" max="14848" width="9.1796875" style="140"/>
    <col min="14849" max="14849" width="7.54296875" style="140" customWidth="1"/>
    <col min="14850" max="14850" width="55.1796875" style="140" customWidth="1"/>
    <col min="14851" max="14851" width="12.81640625" style="140" customWidth="1"/>
    <col min="14852" max="14852" width="24" style="140" customWidth="1"/>
    <col min="14853" max="15104" width="9.1796875" style="140"/>
    <col min="15105" max="15105" width="7.54296875" style="140" customWidth="1"/>
    <col min="15106" max="15106" width="55.1796875" style="140" customWidth="1"/>
    <col min="15107" max="15107" width="12.81640625" style="140" customWidth="1"/>
    <col min="15108" max="15108" width="24" style="140" customWidth="1"/>
    <col min="15109" max="15360" width="9.1796875" style="140"/>
    <col min="15361" max="15361" width="7.54296875" style="140" customWidth="1"/>
    <col min="15362" max="15362" width="55.1796875" style="140" customWidth="1"/>
    <col min="15363" max="15363" width="12.81640625" style="140" customWidth="1"/>
    <col min="15364" max="15364" width="24" style="140" customWidth="1"/>
    <col min="15365" max="15616" width="9.1796875" style="140"/>
    <col min="15617" max="15617" width="7.54296875" style="140" customWidth="1"/>
    <col min="15618" max="15618" width="55.1796875" style="140" customWidth="1"/>
    <col min="15619" max="15619" width="12.81640625" style="140" customWidth="1"/>
    <col min="15620" max="15620" width="24" style="140" customWidth="1"/>
    <col min="15621" max="15872" width="9.1796875" style="140"/>
    <col min="15873" max="15873" width="7.54296875" style="140" customWidth="1"/>
    <col min="15874" max="15874" width="55.1796875" style="140" customWidth="1"/>
    <col min="15875" max="15875" width="12.81640625" style="140" customWidth="1"/>
    <col min="15876" max="15876" width="24" style="140" customWidth="1"/>
    <col min="15877" max="16128" width="9.1796875" style="140"/>
    <col min="16129" max="16129" width="7.54296875" style="140" customWidth="1"/>
    <col min="16130" max="16130" width="55.1796875" style="140" customWidth="1"/>
    <col min="16131" max="16131" width="12.81640625" style="140" customWidth="1"/>
    <col min="16132" max="16132" width="24" style="140" customWidth="1"/>
    <col min="16133" max="16384" width="9.1796875" style="140"/>
  </cols>
  <sheetData>
    <row r="1" spans="1:254" ht="16.5" x14ac:dyDescent="0.35">
      <c r="A1" s="214" t="s">
        <v>695</v>
      </c>
      <c r="B1" s="214"/>
      <c r="C1" s="214"/>
      <c r="D1" s="214"/>
      <c r="E1" s="214"/>
      <c r="F1" s="214"/>
      <c r="G1" s="214"/>
      <c r="H1" s="214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/>
      <c r="DC1" s="221"/>
      <c r="DD1" s="221"/>
      <c r="DE1" s="221"/>
      <c r="DF1" s="221"/>
      <c r="DG1" s="221"/>
      <c r="DH1" s="221"/>
      <c r="DI1" s="221"/>
      <c r="DJ1" s="221"/>
      <c r="DK1" s="221"/>
      <c r="DL1" s="221"/>
      <c r="DM1" s="221"/>
      <c r="DN1" s="221"/>
      <c r="DO1" s="221"/>
      <c r="DP1" s="221"/>
      <c r="DQ1" s="221"/>
      <c r="DR1" s="221"/>
      <c r="DS1" s="221"/>
      <c r="DT1" s="221"/>
      <c r="DU1" s="221"/>
      <c r="DV1" s="221"/>
      <c r="DW1" s="221"/>
      <c r="DX1" s="221"/>
      <c r="DY1" s="221"/>
      <c r="DZ1" s="221"/>
      <c r="EA1" s="221"/>
      <c r="EB1" s="221"/>
      <c r="EC1" s="221"/>
      <c r="ED1" s="221"/>
      <c r="EE1" s="221"/>
      <c r="EF1" s="221"/>
      <c r="EG1" s="221"/>
      <c r="EH1" s="221"/>
      <c r="EI1" s="221"/>
      <c r="EJ1" s="221"/>
      <c r="EK1" s="221"/>
      <c r="EL1" s="221"/>
      <c r="EM1" s="221"/>
      <c r="EN1" s="221"/>
      <c r="EO1" s="221"/>
      <c r="EP1" s="221"/>
      <c r="EQ1" s="221"/>
      <c r="ER1" s="221"/>
      <c r="ES1" s="221"/>
      <c r="ET1" s="221"/>
      <c r="EU1" s="221"/>
      <c r="EV1" s="221"/>
      <c r="EW1" s="221"/>
      <c r="EX1" s="221"/>
      <c r="EY1" s="221"/>
      <c r="EZ1" s="221"/>
      <c r="FA1" s="221"/>
      <c r="FB1" s="221"/>
      <c r="FC1" s="221"/>
      <c r="FD1" s="221"/>
      <c r="FE1" s="221"/>
      <c r="FF1" s="221"/>
      <c r="FG1" s="221"/>
      <c r="FH1" s="221"/>
      <c r="FI1" s="221"/>
      <c r="FJ1" s="221"/>
      <c r="FK1" s="221"/>
      <c r="FL1" s="221"/>
      <c r="FM1" s="221"/>
      <c r="FN1" s="221"/>
      <c r="FO1" s="221"/>
      <c r="FP1" s="221"/>
      <c r="FQ1" s="221"/>
      <c r="FR1" s="221"/>
      <c r="FS1" s="221"/>
      <c r="FT1" s="221"/>
      <c r="FU1" s="221"/>
      <c r="FV1" s="221"/>
      <c r="FW1" s="221"/>
      <c r="FX1" s="221"/>
      <c r="FY1" s="221"/>
      <c r="FZ1" s="221"/>
      <c r="GA1" s="221"/>
      <c r="GB1" s="221"/>
      <c r="GC1" s="221"/>
      <c r="GD1" s="221"/>
      <c r="GE1" s="221"/>
      <c r="GF1" s="221"/>
      <c r="GG1" s="221"/>
      <c r="GH1" s="221"/>
      <c r="GI1" s="221"/>
      <c r="GJ1" s="221"/>
      <c r="GK1" s="221"/>
      <c r="GL1" s="221"/>
      <c r="GM1" s="221"/>
      <c r="GN1" s="221"/>
      <c r="GO1" s="221"/>
      <c r="GP1" s="221"/>
      <c r="GQ1" s="221"/>
      <c r="GR1" s="221"/>
      <c r="GS1" s="221"/>
      <c r="GT1" s="221"/>
      <c r="GU1" s="221"/>
      <c r="GV1" s="221"/>
      <c r="GW1" s="221"/>
      <c r="GX1" s="221"/>
      <c r="GY1" s="221"/>
      <c r="GZ1" s="221"/>
      <c r="HA1" s="221"/>
      <c r="HB1" s="221"/>
      <c r="HC1" s="221"/>
      <c r="HD1" s="221"/>
      <c r="HE1" s="221"/>
      <c r="HF1" s="221"/>
      <c r="HG1" s="221"/>
      <c r="HH1" s="221"/>
      <c r="HI1" s="221"/>
      <c r="HJ1" s="221"/>
      <c r="HK1" s="221"/>
      <c r="HL1" s="221"/>
      <c r="HM1" s="221"/>
      <c r="HN1" s="221"/>
      <c r="HO1" s="221"/>
      <c r="HP1" s="221"/>
      <c r="HQ1" s="221"/>
      <c r="HR1" s="221"/>
      <c r="HS1" s="221"/>
      <c r="HT1" s="221"/>
      <c r="HU1" s="221"/>
      <c r="HV1" s="221"/>
      <c r="HW1" s="221"/>
      <c r="HX1" s="221"/>
      <c r="HY1" s="221"/>
      <c r="HZ1" s="221"/>
      <c r="IA1" s="221"/>
      <c r="IB1" s="221"/>
      <c r="IC1" s="221"/>
      <c r="ID1" s="221"/>
      <c r="IE1" s="221"/>
      <c r="IF1" s="221"/>
      <c r="IG1" s="221"/>
      <c r="IH1" s="221"/>
      <c r="II1" s="221"/>
      <c r="IJ1" s="221"/>
      <c r="IK1" s="221"/>
      <c r="IL1" s="221"/>
      <c r="IM1" s="221"/>
      <c r="IN1" s="221"/>
      <c r="IO1" s="221"/>
      <c r="IP1" s="221"/>
      <c r="IQ1" s="221"/>
      <c r="IR1" s="221"/>
      <c r="IS1" s="221"/>
      <c r="IT1" s="221"/>
    </row>
    <row r="2" spans="1:254" ht="46.5" customHeight="1" x14ac:dyDescent="0.35">
      <c r="A2" s="215" t="s">
        <v>697</v>
      </c>
      <c r="B2" s="215"/>
      <c r="C2" s="215"/>
      <c r="D2" s="215"/>
      <c r="E2" s="215"/>
      <c r="F2" s="215"/>
      <c r="G2" s="215"/>
      <c r="H2" s="215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  <c r="ER2" s="221"/>
      <c r="ES2" s="221"/>
      <c r="ET2" s="221"/>
      <c r="EU2" s="221"/>
      <c r="EV2" s="221"/>
      <c r="EW2" s="221"/>
      <c r="EX2" s="221"/>
      <c r="EY2" s="221"/>
      <c r="EZ2" s="221"/>
      <c r="FA2" s="221"/>
      <c r="FB2" s="221"/>
      <c r="FC2" s="221"/>
      <c r="FD2" s="221"/>
      <c r="FE2" s="221"/>
      <c r="FF2" s="221"/>
      <c r="FG2" s="221"/>
      <c r="FH2" s="221"/>
      <c r="FI2" s="221"/>
      <c r="FJ2" s="221"/>
      <c r="FK2" s="221"/>
      <c r="FL2" s="221"/>
      <c r="FM2" s="221"/>
      <c r="FN2" s="221"/>
      <c r="FO2" s="221"/>
      <c r="FP2" s="221"/>
      <c r="FQ2" s="221"/>
      <c r="FR2" s="221"/>
      <c r="FS2" s="221"/>
      <c r="FT2" s="221"/>
      <c r="FU2" s="221"/>
      <c r="FV2" s="221"/>
      <c r="FW2" s="221"/>
      <c r="FX2" s="221"/>
      <c r="FY2" s="221"/>
      <c r="FZ2" s="221"/>
      <c r="GA2" s="221"/>
      <c r="GB2" s="221"/>
      <c r="GC2" s="221"/>
      <c r="GD2" s="221"/>
      <c r="GE2" s="221"/>
      <c r="GF2" s="221"/>
      <c r="GG2" s="221"/>
      <c r="GH2" s="221"/>
      <c r="GI2" s="221"/>
      <c r="GJ2" s="221"/>
      <c r="GK2" s="221"/>
      <c r="GL2" s="221"/>
      <c r="GM2" s="221"/>
      <c r="GN2" s="221"/>
      <c r="GO2" s="221"/>
      <c r="GP2" s="221"/>
      <c r="GQ2" s="221"/>
      <c r="GR2" s="221"/>
      <c r="GS2" s="221"/>
      <c r="GT2" s="221"/>
      <c r="GU2" s="221"/>
      <c r="GV2" s="221"/>
      <c r="GW2" s="221"/>
      <c r="GX2" s="221"/>
      <c r="GY2" s="221"/>
      <c r="GZ2" s="221"/>
      <c r="HA2" s="221"/>
      <c r="HB2" s="221"/>
      <c r="HC2" s="221"/>
      <c r="HD2" s="221"/>
      <c r="HE2" s="221"/>
      <c r="HF2" s="221"/>
      <c r="HG2" s="221"/>
      <c r="HH2" s="221"/>
      <c r="HI2" s="221"/>
      <c r="HJ2" s="221"/>
      <c r="HK2" s="221"/>
      <c r="HL2" s="221"/>
      <c r="HM2" s="221"/>
      <c r="HN2" s="221"/>
      <c r="HO2" s="221"/>
      <c r="HP2" s="221"/>
      <c r="HQ2" s="221"/>
      <c r="HR2" s="221"/>
      <c r="HS2" s="221"/>
      <c r="HT2" s="221"/>
      <c r="HU2" s="221"/>
      <c r="HV2" s="221"/>
      <c r="HW2" s="221"/>
      <c r="HX2" s="221"/>
      <c r="HY2" s="221"/>
      <c r="HZ2" s="221"/>
      <c r="IA2" s="221"/>
      <c r="IB2" s="221"/>
      <c r="IC2" s="221"/>
      <c r="ID2" s="221"/>
      <c r="IE2" s="221"/>
      <c r="IF2" s="221"/>
      <c r="IG2" s="221"/>
      <c r="IH2" s="221"/>
      <c r="II2" s="221"/>
      <c r="IJ2" s="221"/>
      <c r="IK2" s="221"/>
      <c r="IL2" s="221"/>
      <c r="IM2" s="221"/>
      <c r="IN2" s="221"/>
      <c r="IO2" s="221"/>
      <c r="IP2" s="221"/>
      <c r="IQ2" s="221"/>
      <c r="IR2" s="221"/>
      <c r="IS2" s="221"/>
      <c r="IT2" s="221"/>
    </row>
    <row r="3" spans="1:254" ht="16.5" x14ac:dyDescent="0.35">
      <c r="A3" s="216" t="s">
        <v>1</v>
      </c>
      <c r="B3" s="216"/>
      <c r="C3" s="216"/>
      <c r="D3" s="216"/>
      <c r="E3" s="216"/>
      <c r="F3" s="216"/>
      <c r="G3" s="216"/>
      <c r="H3" s="216"/>
    </row>
    <row r="4" spans="1:254" ht="39.75" customHeight="1" x14ac:dyDescent="0.35">
      <c r="A4" s="217" t="s">
        <v>696</v>
      </c>
      <c r="B4" s="217"/>
      <c r="C4" s="217"/>
      <c r="D4" s="217"/>
      <c r="E4" s="217"/>
      <c r="F4" s="217"/>
      <c r="G4" s="217"/>
      <c r="H4" s="141"/>
    </row>
    <row r="5" spans="1:254" ht="13.5" customHeight="1" x14ac:dyDescent="0.25">
      <c r="A5" s="142"/>
      <c r="B5" s="142"/>
      <c r="C5" s="142"/>
      <c r="D5" s="142"/>
    </row>
    <row r="6" spans="1:254" ht="145.5" customHeight="1" x14ac:dyDescent="0.35">
      <c r="A6" s="104" t="s">
        <v>3</v>
      </c>
      <c r="B6" s="104" t="s">
        <v>323</v>
      </c>
      <c r="C6" s="104" t="s">
        <v>287</v>
      </c>
      <c r="D6" s="60" t="s">
        <v>693</v>
      </c>
      <c r="E6" s="61" t="s">
        <v>689</v>
      </c>
      <c r="F6" s="60" t="s">
        <v>384</v>
      </c>
      <c r="G6" s="60" t="s">
        <v>9</v>
      </c>
      <c r="H6" s="60" t="s">
        <v>10</v>
      </c>
    </row>
    <row r="7" spans="1:254" s="106" customFormat="1" ht="17.25" customHeight="1" x14ac:dyDescent="0.4">
      <c r="A7" s="143" t="s">
        <v>435</v>
      </c>
      <c r="B7" s="144" t="s">
        <v>436</v>
      </c>
      <c r="C7" s="145"/>
      <c r="D7" s="145"/>
      <c r="E7" s="110"/>
      <c r="F7" s="110"/>
      <c r="G7" s="110"/>
      <c r="H7" s="110"/>
    </row>
    <row r="8" spans="1:254" s="109" customFormat="1" ht="21.75" customHeight="1" x14ac:dyDescent="0.35">
      <c r="A8" s="107" t="s">
        <v>11</v>
      </c>
      <c r="B8" s="108" t="s">
        <v>437</v>
      </c>
      <c r="C8" s="107"/>
      <c r="D8" s="107"/>
      <c r="E8" s="111"/>
      <c r="F8" s="111"/>
      <c r="G8" s="111"/>
      <c r="H8" s="111"/>
    </row>
    <row r="9" spans="1:254" s="106" customFormat="1" ht="17" x14ac:dyDescent="0.4">
      <c r="A9" s="112">
        <v>1</v>
      </c>
      <c r="B9" s="113" t="s">
        <v>438</v>
      </c>
      <c r="C9" s="112" t="s">
        <v>85</v>
      </c>
      <c r="D9" s="112">
        <v>1</v>
      </c>
      <c r="E9" s="146">
        <f>D9/18</f>
        <v>5.5555555555555552E-2</v>
      </c>
      <c r="F9" s="114">
        <v>5</v>
      </c>
      <c r="G9" s="146">
        <f>E9/F9</f>
        <v>1.111111111111111E-2</v>
      </c>
      <c r="H9" s="110"/>
    </row>
    <row r="10" spans="1:254" s="106" customFormat="1" ht="17" x14ac:dyDescent="0.4">
      <c r="A10" s="112">
        <v>2</v>
      </c>
      <c r="B10" s="113" t="s">
        <v>439</v>
      </c>
      <c r="C10" s="112" t="s">
        <v>85</v>
      </c>
      <c r="D10" s="112">
        <v>4</v>
      </c>
      <c r="E10" s="146">
        <f t="shared" ref="E10:E73" si="0">D10/18</f>
        <v>0.22222222222222221</v>
      </c>
      <c r="F10" s="114">
        <v>5</v>
      </c>
      <c r="G10" s="146">
        <f t="shared" ref="G10:G24" si="1">E10/F10</f>
        <v>4.4444444444444439E-2</v>
      </c>
      <c r="H10" s="110"/>
    </row>
    <row r="11" spans="1:254" s="106" customFormat="1" ht="17" x14ac:dyDescent="0.4">
      <c r="A11" s="112">
        <v>3</v>
      </c>
      <c r="B11" s="113" t="s">
        <v>440</v>
      </c>
      <c r="C11" s="112" t="s">
        <v>441</v>
      </c>
      <c r="D11" s="112">
        <v>2</v>
      </c>
      <c r="E11" s="146">
        <f t="shared" si="0"/>
        <v>0.1111111111111111</v>
      </c>
      <c r="F11" s="114">
        <v>5</v>
      </c>
      <c r="G11" s="146">
        <f t="shared" si="1"/>
        <v>2.222222222222222E-2</v>
      </c>
      <c r="H11" s="110"/>
    </row>
    <row r="12" spans="1:254" s="106" customFormat="1" ht="17" x14ac:dyDescent="0.4">
      <c r="A12" s="112">
        <v>4</v>
      </c>
      <c r="B12" s="113" t="s">
        <v>442</v>
      </c>
      <c r="C12" s="112" t="s">
        <v>85</v>
      </c>
      <c r="D12" s="112">
        <v>2</v>
      </c>
      <c r="E12" s="146">
        <f t="shared" si="0"/>
        <v>0.1111111111111111</v>
      </c>
      <c r="F12" s="114">
        <v>5</v>
      </c>
      <c r="G12" s="146">
        <f t="shared" si="1"/>
        <v>2.222222222222222E-2</v>
      </c>
      <c r="H12" s="110"/>
    </row>
    <row r="13" spans="1:254" s="106" customFormat="1" ht="17" x14ac:dyDescent="0.4">
      <c r="A13" s="112">
        <v>5</v>
      </c>
      <c r="B13" s="113" t="s">
        <v>443</v>
      </c>
      <c r="C13" s="112" t="s">
        <v>85</v>
      </c>
      <c r="D13" s="112">
        <v>2</v>
      </c>
      <c r="E13" s="146">
        <f t="shared" si="0"/>
        <v>0.1111111111111111</v>
      </c>
      <c r="F13" s="114">
        <v>5</v>
      </c>
      <c r="G13" s="146">
        <f t="shared" si="1"/>
        <v>2.222222222222222E-2</v>
      </c>
      <c r="H13" s="110"/>
    </row>
    <row r="14" spans="1:254" s="106" customFormat="1" ht="17" x14ac:dyDescent="0.4">
      <c r="A14" s="112">
        <v>6</v>
      </c>
      <c r="B14" s="113" t="s">
        <v>444</v>
      </c>
      <c r="C14" s="112" t="s">
        <v>85</v>
      </c>
      <c r="D14" s="112">
        <v>2</v>
      </c>
      <c r="E14" s="146">
        <f t="shared" si="0"/>
        <v>0.1111111111111111</v>
      </c>
      <c r="F14" s="114">
        <v>5</v>
      </c>
      <c r="G14" s="146">
        <f t="shared" si="1"/>
        <v>2.222222222222222E-2</v>
      </c>
      <c r="H14" s="110"/>
    </row>
    <row r="15" spans="1:254" s="106" customFormat="1" ht="17" x14ac:dyDescent="0.4">
      <c r="A15" s="112">
        <v>7</v>
      </c>
      <c r="B15" s="113" t="s">
        <v>445</v>
      </c>
      <c r="C15" s="112" t="s">
        <v>85</v>
      </c>
      <c r="D15" s="112">
        <v>2</v>
      </c>
      <c r="E15" s="146">
        <f t="shared" si="0"/>
        <v>0.1111111111111111</v>
      </c>
      <c r="F15" s="114">
        <v>5</v>
      </c>
      <c r="G15" s="146">
        <f t="shared" si="1"/>
        <v>2.222222222222222E-2</v>
      </c>
      <c r="H15" s="110"/>
    </row>
    <row r="16" spans="1:254" s="106" customFormat="1" ht="17" x14ac:dyDescent="0.4">
      <c r="A16" s="112">
        <v>8</v>
      </c>
      <c r="B16" s="113" t="s">
        <v>446</v>
      </c>
      <c r="C16" s="112" t="s">
        <v>85</v>
      </c>
      <c r="D16" s="112">
        <v>2</v>
      </c>
      <c r="E16" s="146">
        <f t="shared" si="0"/>
        <v>0.1111111111111111</v>
      </c>
      <c r="F16" s="114">
        <v>5</v>
      </c>
      <c r="G16" s="146">
        <f t="shared" si="1"/>
        <v>2.222222222222222E-2</v>
      </c>
      <c r="H16" s="110"/>
    </row>
    <row r="17" spans="1:8" s="106" customFormat="1" ht="17" x14ac:dyDescent="0.4">
      <c r="A17" s="112">
        <v>9</v>
      </c>
      <c r="B17" s="113" t="s">
        <v>447</v>
      </c>
      <c r="C17" s="112" t="s">
        <v>85</v>
      </c>
      <c r="D17" s="112">
        <v>2</v>
      </c>
      <c r="E17" s="146">
        <f t="shared" si="0"/>
        <v>0.1111111111111111</v>
      </c>
      <c r="F17" s="114">
        <v>5</v>
      </c>
      <c r="G17" s="146">
        <f t="shared" si="1"/>
        <v>2.222222222222222E-2</v>
      </c>
      <c r="H17" s="110"/>
    </row>
    <row r="18" spans="1:8" s="106" customFormat="1" ht="17" x14ac:dyDescent="0.4">
      <c r="A18" s="112">
        <v>10</v>
      </c>
      <c r="B18" s="113" t="s">
        <v>448</v>
      </c>
      <c r="C18" s="112" t="s">
        <v>85</v>
      </c>
      <c r="D18" s="112">
        <v>2</v>
      </c>
      <c r="E18" s="146">
        <f t="shared" si="0"/>
        <v>0.1111111111111111</v>
      </c>
      <c r="F18" s="114">
        <v>5</v>
      </c>
      <c r="G18" s="146">
        <f t="shared" si="1"/>
        <v>2.222222222222222E-2</v>
      </c>
      <c r="H18" s="110"/>
    </row>
    <row r="19" spans="1:8" s="106" customFormat="1" ht="17" x14ac:dyDescent="0.4">
      <c r="A19" s="112">
        <v>11</v>
      </c>
      <c r="B19" s="113" t="s">
        <v>449</v>
      </c>
      <c r="C19" s="112" t="s">
        <v>85</v>
      </c>
      <c r="D19" s="112">
        <v>2</v>
      </c>
      <c r="E19" s="146">
        <f t="shared" si="0"/>
        <v>0.1111111111111111</v>
      </c>
      <c r="F19" s="114">
        <v>5</v>
      </c>
      <c r="G19" s="146">
        <f t="shared" si="1"/>
        <v>2.222222222222222E-2</v>
      </c>
      <c r="H19" s="110"/>
    </row>
    <row r="20" spans="1:8" s="106" customFormat="1" ht="17" x14ac:dyDescent="0.4">
      <c r="A20" s="112">
        <v>12</v>
      </c>
      <c r="B20" s="113" t="s">
        <v>450</v>
      </c>
      <c r="C20" s="112" t="s">
        <v>85</v>
      </c>
      <c r="D20" s="112">
        <v>2</v>
      </c>
      <c r="E20" s="146">
        <f t="shared" si="0"/>
        <v>0.1111111111111111</v>
      </c>
      <c r="F20" s="114">
        <v>5</v>
      </c>
      <c r="G20" s="146">
        <f t="shared" si="1"/>
        <v>2.222222222222222E-2</v>
      </c>
      <c r="H20" s="110"/>
    </row>
    <row r="21" spans="1:8" s="106" customFormat="1" ht="17" x14ac:dyDescent="0.4">
      <c r="A21" s="115">
        <v>13</v>
      </c>
      <c r="B21" s="121" t="s">
        <v>439</v>
      </c>
      <c r="C21" s="115" t="s">
        <v>85</v>
      </c>
      <c r="D21" s="115">
        <v>2</v>
      </c>
      <c r="E21" s="146">
        <f t="shared" si="0"/>
        <v>0.1111111111111111</v>
      </c>
      <c r="F21" s="114">
        <v>5</v>
      </c>
      <c r="G21" s="146">
        <f t="shared" si="1"/>
        <v>2.222222222222222E-2</v>
      </c>
      <c r="H21" s="110"/>
    </row>
    <row r="22" spans="1:8" s="106" customFormat="1" ht="17" x14ac:dyDescent="0.4">
      <c r="A22" s="115">
        <v>14</v>
      </c>
      <c r="B22" s="121" t="s">
        <v>440</v>
      </c>
      <c r="C22" s="115" t="s">
        <v>85</v>
      </c>
      <c r="D22" s="115">
        <v>2</v>
      </c>
      <c r="E22" s="146">
        <f t="shared" si="0"/>
        <v>0.1111111111111111</v>
      </c>
      <c r="F22" s="114">
        <v>5</v>
      </c>
      <c r="G22" s="146">
        <f t="shared" si="1"/>
        <v>2.222222222222222E-2</v>
      </c>
      <c r="H22" s="110"/>
    </row>
    <row r="23" spans="1:8" s="106" customFormat="1" ht="17" x14ac:dyDescent="0.4">
      <c r="A23" s="115">
        <v>15</v>
      </c>
      <c r="B23" s="121" t="s">
        <v>451</v>
      </c>
      <c r="C23" s="115" t="s">
        <v>85</v>
      </c>
      <c r="D23" s="115">
        <v>2</v>
      </c>
      <c r="E23" s="146">
        <f t="shared" si="0"/>
        <v>0.1111111111111111</v>
      </c>
      <c r="F23" s="114">
        <v>5</v>
      </c>
      <c r="G23" s="146">
        <f t="shared" si="1"/>
        <v>2.222222222222222E-2</v>
      </c>
      <c r="H23" s="110"/>
    </row>
    <row r="24" spans="1:8" s="106" customFormat="1" ht="17" x14ac:dyDescent="0.4">
      <c r="A24" s="115">
        <v>16</v>
      </c>
      <c r="B24" s="121" t="s">
        <v>452</v>
      </c>
      <c r="C24" s="115" t="s">
        <v>85</v>
      </c>
      <c r="D24" s="115">
        <v>2</v>
      </c>
      <c r="E24" s="146">
        <f t="shared" si="0"/>
        <v>0.1111111111111111</v>
      </c>
      <c r="F24" s="114">
        <v>5</v>
      </c>
      <c r="G24" s="146">
        <f t="shared" si="1"/>
        <v>2.222222222222222E-2</v>
      </c>
      <c r="H24" s="110"/>
    </row>
    <row r="25" spans="1:8" s="106" customFormat="1" ht="17" x14ac:dyDescent="0.4">
      <c r="A25" s="218">
        <v>17</v>
      </c>
      <c r="B25" s="121" t="s">
        <v>690</v>
      </c>
      <c r="C25" s="115"/>
      <c r="D25" s="115"/>
      <c r="E25" s="146"/>
      <c r="F25" s="114"/>
      <c r="G25" s="146"/>
      <c r="H25" s="110"/>
    </row>
    <row r="26" spans="1:8" s="106" customFormat="1" ht="17" x14ac:dyDescent="0.4">
      <c r="A26" s="219"/>
      <c r="B26" s="121" t="s">
        <v>454</v>
      </c>
      <c r="C26" s="115"/>
      <c r="D26" s="115"/>
      <c r="E26" s="146"/>
      <c r="F26" s="114"/>
      <c r="G26" s="146"/>
      <c r="H26" s="110"/>
    </row>
    <row r="27" spans="1:8" s="106" customFormat="1" ht="17" x14ac:dyDescent="0.4">
      <c r="A27" s="219"/>
      <c r="B27" s="121" t="s">
        <v>455</v>
      </c>
      <c r="C27" s="115" t="s">
        <v>441</v>
      </c>
      <c r="D27" s="115">
        <v>2</v>
      </c>
      <c r="E27" s="146">
        <f t="shared" si="0"/>
        <v>0.1111111111111111</v>
      </c>
      <c r="F27" s="114">
        <v>5</v>
      </c>
      <c r="G27" s="146">
        <f t="shared" ref="G27:G39" si="2">E27/F27</f>
        <v>2.222222222222222E-2</v>
      </c>
      <c r="H27" s="110"/>
    </row>
    <row r="28" spans="1:8" s="106" customFormat="1" ht="17" x14ac:dyDescent="0.4">
      <c r="A28" s="219"/>
      <c r="B28" s="121" t="s">
        <v>456</v>
      </c>
      <c r="C28" s="115" t="s">
        <v>441</v>
      </c>
      <c r="D28" s="115">
        <v>18</v>
      </c>
      <c r="E28" s="146">
        <f t="shared" si="0"/>
        <v>1</v>
      </c>
      <c r="F28" s="114">
        <v>5</v>
      </c>
      <c r="G28" s="146">
        <f t="shared" si="2"/>
        <v>0.2</v>
      </c>
      <c r="H28" s="110"/>
    </row>
    <row r="29" spans="1:8" s="106" customFormat="1" ht="17" x14ac:dyDescent="0.4">
      <c r="A29" s="219"/>
      <c r="B29" s="121" t="s">
        <v>457</v>
      </c>
      <c r="C29" s="115" t="s">
        <v>441</v>
      </c>
      <c r="D29" s="115">
        <v>18</v>
      </c>
      <c r="E29" s="146">
        <f t="shared" si="0"/>
        <v>1</v>
      </c>
      <c r="F29" s="114">
        <v>5</v>
      </c>
      <c r="G29" s="146">
        <f t="shared" si="2"/>
        <v>0.2</v>
      </c>
      <c r="H29" s="110"/>
    </row>
    <row r="30" spans="1:8" s="106" customFormat="1" ht="17" x14ac:dyDescent="0.4">
      <c r="A30" s="219"/>
      <c r="B30" s="121" t="s">
        <v>458</v>
      </c>
      <c r="C30" s="115" t="s">
        <v>441</v>
      </c>
      <c r="D30" s="115">
        <v>1</v>
      </c>
      <c r="E30" s="146">
        <f t="shared" si="0"/>
        <v>5.5555555555555552E-2</v>
      </c>
      <c r="F30" s="114">
        <v>5</v>
      </c>
      <c r="G30" s="146">
        <f t="shared" si="2"/>
        <v>1.111111111111111E-2</v>
      </c>
      <c r="H30" s="110"/>
    </row>
    <row r="31" spans="1:8" s="106" customFormat="1" ht="17" x14ac:dyDescent="0.4">
      <c r="A31" s="219"/>
      <c r="B31" s="121" t="s">
        <v>459</v>
      </c>
      <c r="C31" s="115" t="s">
        <v>460</v>
      </c>
      <c r="D31" s="115">
        <v>1</v>
      </c>
      <c r="E31" s="146">
        <f t="shared" si="0"/>
        <v>5.5555555555555552E-2</v>
      </c>
      <c r="F31" s="114">
        <v>5</v>
      </c>
      <c r="G31" s="146">
        <f t="shared" si="2"/>
        <v>1.111111111111111E-2</v>
      </c>
      <c r="H31" s="110"/>
    </row>
    <row r="32" spans="1:8" s="106" customFormat="1" ht="17" x14ac:dyDescent="0.4">
      <c r="A32" s="219"/>
      <c r="B32" s="121" t="s">
        <v>461</v>
      </c>
      <c r="C32" s="115" t="s">
        <v>462</v>
      </c>
      <c r="D32" s="115">
        <v>1</v>
      </c>
      <c r="E32" s="146">
        <f t="shared" si="0"/>
        <v>5.5555555555555552E-2</v>
      </c>
      <c r="F32" s="114">
        <v>5</v>
      </c>
      <c r="G32" s="146">
        <f t="shared" si="2"/>
        <v>1.111111111111111E-2</v>
      </c>
      <c r="H32" s="110"/>
    </row>
    <row r="33" spans="1:8" s="106" customFormat="1" ht="17" x14ac:dyDescent="0.4">
      <c r="A33" s="219"/>
      <c r="B33" s="121" t="s">
        <v>463</v>
      </c>
      <c r="C33" s="115" t="s">
        <v>464</v>
      </c>
      <c r="D33" s="115">
        <v>1</v>
      </c>
      <c r="E33" s="146">
        <f t="shared" si="0"/>
        <v>5.5555555555555552E-2</v>
      </c>
      <c r="F33" s="114">
        <v>5</v>
      </c>
      <c r="G33" s="146">
        <f t="shared" si="2"/>
        <v>1.111111111111111E-2</v>
      </c>
      <c r="H33" s="110"/>
    </row>
    <row r="34" spans="1:8" s="106" customFormat="1" ht="17" x14ac:dyDescent="0.4">
      <c r="A34" s="219"/>
      <c r="B34" s="121" t="s">
        <v>465</v>
      </c>
      <c r="C34" s="115" t="s">
        <v>441</v>
      </c>
      <c r="D34" s="115">
        <v>1</v>
      </c>
      <c r="E34" s="146">
        <f t="shared" si="0"/>
        <v>5.5555555555555552E-2</v>
      </c>
      <c r="F34" s="114">
        <v>5</v>
      </c>
      <c r="G34" s="146">
        <f t="shared" si="2"/>
        <v>1.111111111111111E-2</v>
      </c>
      <c r="H34" s="110"/>
    </row>
    <row r="35" spans="1:8" s="106" customFormat="1" ht="17" x14ac:dyDescent="0.4">
      <c r="A35" s="219"/>
      <c r="B35" s="121" t="s">
        <v>466</v>
      </c>
      <c r="C35" s="115" t="s">
        <v>441</v>
      </c>
      <c r="D35" s="115">
        <v>1</v>
      </c>
      <c r="E35" s="146">
        <f t="shared" si="0"/>
        <v>5.5555555555555552E-2</v>
      </c>
      <c r="F35" s="114">
        <v>5</v>
      </c>
      <c r="G35" s="146">
        <f t="shared" si="2"/>
        <v>1.111111111111111E-2</v>
      </c>
      <c r="H35" s="110"/>
    </row>
    <row r="36" spans="1:8" s="106" customFormat="1" ht="17" x14ac:dyDescent="0.4">
      <c r="A36" s="219"/>
      <c r="B36" s="121" t="s">
        <v>467</v>
      </c>
      <c r="C36" s="115" t="s">
        <v>460</v>
      </c>
      <c r="D36" s="115">
        <v>18</v>
      </c>
      <c r="E36" s="146">
        <f t="shared" si="0"/>
        <v>1</v>
      </c>
      <c r="F36" s="114">
        <v>5</v>
      </c>
      <c r="G36" s="146">
        <f t="shared" si="2"/>
        <v>0.2</v>
      </c>
      <c r="H36" s="110"/>
    </row>
    <row r="37" spans="1:8" s="106" customFormat="1" ht="17" x14ac:dyDescent="0.4">
      <c r="A37" s="220"/>
      <c r="B37" s="121" t="s">
        <v>468</v>
      </c>
      <c r="C37" s="115" t="s">
        <v>462</v>
      </c>
      <c r="D37" s="115">
        <v>1</v>
      </c>
      <c r="E37" s="146">
        <f t="shared" si="0"/>
        <v>5.5555555555555552E-2</v>
      </c>
      <c r="F37" s="114">
        <v>5</v>
      </c>
      <c r="G37" s="146">
        <f t="shared" si="2"/>
        <v>1.111111111111111E-2</v>
      </c>
      <c r="H37" s="110"/>
    </row>
    <row r="38" spans="1:8" s="106" customFormat="1" ht="17" x14ac:dyDescent="0.4">
      <c r="A38" s="115">
        <v>18</v>
      </c>
      <c r="B38" s="116" t="s">
        <v>469</v>
      </c>
      <c r="C38" s="115" t="s">
        <v>85</v>
      </c>
      <c r="D38" s="115">
        <v>2</v>
      </c>
      <c r="E38" s="146">
        <f t="shared" si="0"/>
        <v>0.1111111111111111</v>
      </c>
      <c r="F38" s="114">
        <v>5</v>
      </c>
      <c r="G38" s="146">
        <f>E38/F46</f>
        <v>2.222222222222222E-2</v>
      </c>
      <c r="H38" s="110"/>
    </row>
    <row r="39" spans="1:8" s="106" customFormat="1" ht="17" x14ac:dyDescent="0.4">
      <c r="A39" s="115">
        <v>19</v>
      </c>
      <c r="B39" s="116" t="s">
        <v>470</v>
      </c>
      <c r="C39" s="115" t="s">
        <v>85</v>
      </c>
      <c r="D39" s="115">
        <v>2</v>
      </c>
      <c r="E39" s="146">
        <f t="shared" si="0"/>
        <v>0.1111111111111111</v>
      </c>
      <c r="F39" s="114">
        <v>5</v>
      </c>
      <c r="G39" s="146">
        <f t="shared" si="2"/>
        <v>2.222222222222222E-2</v>
      </c>
      <c r="H39" s="110"/>
    </row>
    <row r="40" spans="1:8" s="106" customFormat="1" ht="17" x14ac:dyDescent="0.4">
      <c r="A40" s="115">
        <v>20</v>
      </c>
      <c r="B40" s="116" t="s">
        <v>471</v>
      </c>
      <c r="C40" s="115" t="s">
        <v>85</v>
      </c>
      <c r="D40" s="115">
        <v>2</v>
      </c>
      <c r="E40" s="146">
        <f t="shared" si="0"/>
        <v>0.1111111111111111</v>
      </c>
      <c r="F40" s="114">
        <v>5</v>
      </c>
      <c r="G40" s="146">
        <f t="shared" ref="G40:G47" si="3">E40/F40</f>
        <v>2.222222222222222E-2</v>
      </c>
      <c r="H40" s="110"/>
    </row>
    <row r="41" spans="1:8" s="106" customFormat="1" ht="17" x14ac:dyDescent="0.4">
      <c r="A41" s="115">
        <v>21</v>
      </c>
      <c r="B41" s="116" t="s">
        <v>444</v>
      </c>
      <c r="C41" s="115" t="s">
        <v>85</v>
      </c>
      <c r="D41" s="115">
        <v>2</v>
      </c>
      <c r="E41" s="146">
        <f t="shared" si="0"/>
        <v>0.1111111111111111</v>
      </c>
      <c r="F41" s="114">
        <v>5</v>
      </c>
      <c r="G41" s="146">
        <f t="shared" si="3"/>
        <v>2.222222222222222E-2</v>
      </c>
      <c r="H41" s="110"/>
    </row>
    <row r="42" spans="1:8" s="106" customFormat="1" ht="17" x14ac:dyDescent="0.4">
      <c r="A42" s="115">
        <v>22</v>
      </c>
      <c r="B42" s="116" t="s">
        <v>472</v>
      </c>
      <c r="C42" s="115" t="s">
        <v>85</v>
      </c>
      <c r="D42" s="115">
        <v>2</v>
      </c>
      <c r="E42" s="146">
        <f t="shared" si="0"/>
        <v>0.1111111111111111</v>
      </c>
      <c r="F42" s="114">
        <v>5</v>
      </c>
      <c r="G42" s="146">
        <f t="shared" si="3"/>
        <v>2.222222222222222E-2</v>
      </c>
      <c r="H42" s="110"/>
    </row>
    <row r="43" spans="1:8" s="106" customFormat="1" ht="17" x14ac:dyDescent="0.4">
      <c r="A43" s="115">
        <v>23</v>
      </c>
      <c r="B43" s="116" t="s">
        <v>473</v>
      </c>
      <c r="C43" s="115" t="s">
        <v>85</v>
      </c>
      <c r="D43" s="115">
        <v>2</v>
      </c>
      <c r="E43" s="146">
        <f t="shared" si="0"/>
        <v>0.1111111111111111</v>
      </c>
      <c r="F43" s="114">
        <v>5</v>
      </c>
      <c r="G43" s="146">
        <f t="shared" si="3"/>
        <v>2.222222222222222E-2</v>
      </c>
      <c r="H43" s="110"/>
    </row>
    <row r="44" spans="1:8" s="106" customFormat="1" ht="17" x14ac:dyDescent="0.4">
      <c r="A44" s="115">
        <v>24</v>
      </c>
      <c r="B44" s="116" t="s">
        <v>446</v>
      </c>
      <c r="C44" s="115" t="s">
        <v>85</v>
      </c>
      <c r="D44" s="115">
        <v>2</v>
      </c>
      <c r="E44" s="146">
        <f t="shared" si="0"/>
        <v>0.1111111111111111</v>
      </c>
      <c r="F44" s="114">
        <v>5</v>
      </c>
      <c r="G44" s="146">
        <f t="shared" si="3"/>
        <v>2.222222222222222E-2</v>
      </c>
      <c r="H44" s="110"/>
    </row>
    <row r="45" spans="1:8" s="106" customFormat="1" ht="17" x14ac:dyDescent="0.4">
      <c r="A45" s="115">
        <v>25</v>
      </c>
      <c r="B45" s="116" t="s">
        <v>474</v>
      </c>
      <c r="C45" s="115" t="s">
        <v>81</v>
      </c>
      <c r="D45" s="115">
        <v>2</v>
      </c>
      <c r="E45" s="146">
        <f t="shared" si="0"/>
        <v>0.1111111111111111</v>
      </c>
      <c r="F45" s="114">
        <v>5</v>
      </c>
      <c r="G45" s="146">
        <f t="shared" si="3"/>
        <v>2.222222222222222E-2</v>
      </c>
      <c r="H45" s="110"/>
    </row>
    <row r="46" spans="1:8" s="106" customFormat="1" ht="17" x14ac:dyDescent="0.4">
      <c r="A46" s="115">
        <v>26</v>
      </c>
      <c r="B46" s="116" t="s">
        <v>475</v>
      </c>
      <c r="C46" s="115" t="s">
        <v>85</v>
      </c>
      <c r="D46" s="115">
        <v>2</v>
      </c>
      <c r="E46" s="146">
        <f t="shared" si="0"/>
        <v>0.1111111111111111</v>
      </c>
      <c r="F46" s="114">
        <v>5</v>
      </c>
      <c r="G46" s="146">
        <f t="shared" si="3"/>
        <v>2.222222222222222E-2</v>
      </c>
      <c r="H46" s="110"/>
    </row>
    <row r="47" spans="1:8" s="106" customFormat="1" ht="17" x14ac:dyDescent="0.4">
      <c r="A47" s="213">
        <v>27</v>
      </c>
      <c r="B47" s="117" t="s">
        <v>476</v>
      </c>
      <c r="C47" s="115" t="s">
        <v>81</v>
      </c>
      <c r="D47" s="115">
        <v>18</v>
      </c>
      <c r="E47" s="146">
        <f t="shared" si="0"/>
        <v>1</v>
      </c>
      <c r="F47" s="114">
        <v>5</v>
      </c>
      <c r="G47" s="146">
        <f t="shared" si="3"/>
        <v>0.2</v>
      </c>
      <c r="H47" s="110"/>
    </row>
    <row r="48" spans="1:8" s="106" customFormat="1" ht="17" x14ac:dyDescent="0.4">
      <c r="A48" s="213"/>
      <c r="B48" s="118" t="s">
        <v>477</v>
      </c>
      <c r="C48" s="115"/>
      <c r="D48" s="115"/>
      <c r="E48" s="146"/>
      <c r="F48" s="114"/>
      <c r="G48" s="146"/>
      <c r="H48" s="110"/>
    </row>
    <row r="49" spans="1:8" s="106" customFormat="1" ht="17" x14ac:dyDescent="0.4">
      <c r="A49" s="213"/>
      <c r="B49" s="117" t="s">
        <v>478</v>
      </c>
      <c r="C49" s="115" t="s">
        <v>85</v>
      </c>
      <c r="D49" s="115">
        <v>1</v>
      </c>
      <c r="E49" s="146">
        <f t="shared" si="0"/>
        <v>5.5555555555555552E-2</v>
      </c>
      <c r="F49" s="114">
        <v>5</v>
      </c>
      <c r="G49" s="146">
        <f t="shared" ref="G49:G52" si="4">E49/F49</f>
        <v>1.111111111111111E-2</v>
      </c>
      <c r="H49" s="110"/>
    </row>
    <row r="50" spans="1:8" s="106" customFormat="1" ht="17" x14ac:dyDescent="0.4">
      <c r="A50" s="213"/>
      <c r="B50" s="117" t="s">
        <v>479</v>
      </c>
      <c r="C50" s="115" t="s">
        <v>85</v>
      </c>
      <c r="D50" s="115">
        <v>1</v>
      </c>
      <c r="E50" s="146">
        <f t="shared" si="0"/>
        <v>5.5555555555555552E-2</v>
      </c>
      <c r="F50" s="114">
        <v>5</v>
      </c>
      <c r="G50" s="146">
        <f t="shared" si="4"/>
        <v>1.111111111111111E-2</v>
      </c>
      <c r="H50" s="110"/>
    </row>
    <row r="51" spans="1:8" s="106" customFormat="1" ht="17" x14ac:dyDescent="0.4">
      <c r="A51" s="213"/>
      <c r="B51" s="117" t="s">
        <v>480</v>
      </c>
      <c r="C51" s="115" t="s">
        <v>85</v>
      </c>
      <c r="D51" s="115">
        <v>1</v>
      </c>
      <c r="E51" s="146">
        <f t="shared" si="0"/>
        <v>5.5555555555555552E-2</v>
      </c>
      <c r="F51" s="114">
        <v>5</v>
      </c>
      <c r="G51" s="146">
        <f t="shared" si="4"/>
        <v>1.111111111111111E-2</v>
      </c>
      <c r="H51" s="110"/>
    </row>
    <row r="52" spans="1:8" s="106" customFormat="1" ht="17" x14ac:dyDescent="0.4">
      <c r="A52" s="213"/>
      <c r="B52" s="117" t="s">
        <v>481</v>
      </c>
      <c r="C52" s="115" t="s">
        <v>85</v>
      </c>
      <c r="D52" s="115">
        <v>1</v>
      </c>
      <c r="E52" s="146">
        <f t="shared" si="0"/>
        <v>5.5555555555555552E-2</v>
      </c>
      <c r="F52" s="114">
        <v>5</v>
      </c>
      <c r="G52" s="146">
        <f t="shared" si="4"/>
        <v>1.111111111111111E-2</v>
      </c>
      <c r="H52" s="110"/>
    </row>
    <row r="53" spans="1:8" s="106" customFormat="1" ht="17" x14ac:dyDescent="0.4">
      <c r="A53" s="115">
        <v>28</v>
      </c>
      <c r="B53" s="117" t="s">
        <v>482</v>
      </c>
      <c r="C53" s="115" t="s">
        <v>81</v>
      </c>
      <c r="D53" s="115">
        <v>2</v>
      </c>
      <c r="E53" s="146">
        <f t="shared" si="0"/>
        <v>0.1111111111111111</v>
      </c>
      <c r="F53" s="114">
        <v>5</v>
      </c>
      <c r="G53" s="146">
        <f t="shared" ref="G53:G59" si="5">E53/F53</f>
        <v>2.222222222222222E-2</v>
      </c>
      <c r="H53" s="110"/>
    </row>
    <row r="54" spans="1:8" s="106" customFormat="1" ht="17" x14ac:dyDescent="0.4">
      <c r="A54" s="115">
        <v>29</v>
      </c>
      <c r="B54" s="117" t="s">
        <v>483</v>
      </c>
      <c r="C54" s="115" t="s">
        <v>85</v>
      </c>
      <c r="D54" s="115">
        <v>2</v>
      </c>
      <c r="E54" s="146">
        <f t="shared" si="0"/>
        <v>0.1111111111111111</v>
      </c>
      <c r="F54" s="114">
        <v>5</v>
      </c>
      <c r="G54" s="146">
        <f t="shared" si="5"/>
        <v>2.222222222222222E-2</v>
      </c>
      <c r="H54" s="110"/>
    </row>
    <row r="55" spans="1:8" s="106" customFormat="1" ht="17" x14ac:dyDescent="0.4">
      <c r="A55" s="115">
        <v>30</v>
      </c>
      <c r="B55" s="117" t="s">
        <v>484</v>
      </c>
      <c r="C55" s="115" t="s">
        <v>85</v>
      </c>
      <c r="D55" s="115">
        <v>2</v>
      </c>
      <c r="E55" s="146">
        <f t="shared" si="0"/>
        <v>0.1111111111111111</v>
      </c>
      <c r="F55" s="114">
        <v>5</v>
      </c>
      <c r="G55" s="146">
        <f t="shared" si="5"/>
        <v>2.222222222222222E-2</v>
      </c>
      <c r="H55" s="110"/>
    </row>
    <row r="56" spans="1:8" s="106" customFormat="1" ht="17" x14ac:dyDescent="0.4">
      <c r="A56" s="115">
        <v>31</v>
      </c>
      <c r="B56" s="117" t="s">
        <v>485</v>
      </c>
      <c r="C56" s="115" t="s">
        <v>85</v>
      </c>
      <c r="D56" s="115">
        <v>2</v>
      </c>
      <c r="E56" s="146">
        <f t="shared" si="0"/>
        <v>0.1111111111111111</v>
      </c>
      <c r="F56" s="114">
        <v>5</v>
      </c>
      <c r="G56" s="146">
        <f t="shared" si="5"/>
        <v>2.222222222222222E-2</v>
      </c>
      <c r="H56" s="110"/>
    </row>
    <row r="57" spans="1:8" s="106" customFormat="1" ht="17" x14ac:dyDescent="0.4">
      <c r="A57" s="115">
        <v>32</v>
      </c>
      <c r="B57" s="117" t="s">
        <v>486</v>
      </c>
      <c r="C57" s="115" t="s">
        <v>85</v>
      </c>
      <c r="D57" s="115">
        <v>2</v>
      </c>
      <c r="E57" s="146">
        <f t="shared" si="0"/>
        <v>0.1111111111111111</v>
      </c>
      <c r="F57" s="114">
        <v>5</v>
      </c>
      <c r="G57" s="146">
        <f t="shared" si="5"/>
        <v>2.222222222222222E-2</v>
      </c>
      <c r="H57" s="110"/>
    </row>
    <row r="58" spans="1:8" s="106" customFormat="1" ht="17" x14ac:dyDescent="0.4">
      <c r="A58" s="115">
        <v>33</v>
      </c>
      <c r="B58" s="117" t="s">
        <v>487</v>
      </c>
      <c r="C58" s="115" t="s">
        <v>85</v>
      </c>
      <c r="D58" s="115">
        <v>1</v>
      </c>
      <c r="E58" s="146">
        <f t="shared" si="0"/>
        <v>5.5555555555555552E-2</v>
      </c>
      <c r="F58" s="114">
        <v>5</v>
      </c>
      <c r="G58" s="146">
        <f t="shared" si="5"/>
        <v>1.111111111111111E-2</v>
      </c>
      <c r="H58" s="110"/>
    </row>
    <row r="59" spans="1:8" s="106" customFormat="1" ht="17" x14ac:dyDescent="0.4">
      <c r="A59" s="115">
        <v>34</v>
      </c>
      <c r="B59" s="117" t="s">
        <v>488</v>
      </c>
      <c r="C59" s="115" t="s">
        <v>85</v>
      </c>
      <c r="D59" s="115">
        <v>1</v>
      </c>
      <c r="E59" s="146">
        <f t="shared" si="0"/>
        <v>5.5555555555555552E-2</v>
      </c>
      <c r="F59" s="114">
        <v>5</v>
      </c>
      <c r="G59" s="146">
        <f t="shared" si="5"/>
        <v>1.111111111111111E-2</v>
      </c>
      <c r="H59" s="110"/>
    </row>
    <row r="60" spans="1:8" s="106" customFormat="1" ht="17" x14ac:dyDescent="0.4">
      <c r="A60" s="119" t="s">
        <v>42</v>
      </c>
      <c r="B60" s="120" t="s">
        <v>489</v>
      </c>
      <c r="C60" s="119"/>
      <c r="D60" s="120"/>
      <c r="E60" s="146"/>
      <c r="F60" s="114"/>
      <c r="G60" s="146"/>
      <c r="H60" s="110"/>
    </row>
    <row r="61" spans="1:8" s="106" customFormat="1" ht="17" x14ac:dyDescent="0.4">
      <c r="A61" s="119"/>
      <c r="B61" s="120" t="s">
        <v>490</v>
      </c>
      <c r="C61" s="119"/>
      <c r="D61" s="120"/>
      <c r="E61" s="146"/>
      <c r="F61" s="114"/>
      <c r="G61" s="146"/>
      <c r="H61" s="110"/>
    </row>
    <row r="62" spans="1:8" s="106" customFormat="1" ht="17" x14ac:dyDescent="0.4">
      <c r="A62" s="115">
        <v>1</v>
      </c>
      <c r="B62" s="126" t="s">
        <v>491</v>
      </c>
      <c r="C62" s="115" t="s">
        <v>81</v>
      </c>
      <c r="D62" s="115">
        <v>10</v>
      </c>
      <c r="E62" s="146">
        <f t="shared" si="0"/>
        <v>0.55555555555555558</v>
      </c>
      <c r="F62" s="114">
        <v>5</v>
      </c>
      <c r="G62" s="146">
        <f t="shared" ref="G62:G82" si="6">E62/F62</f>
        <v>0.11111111111111112</v>
      </c>
      <c r="H62" s="110"/>
    </row>
    <row r="63" spans="1:8" s="106" customFormat="1" ht="17" x14ac:dyDescent="0.4">
      <c r="A63" s="115">
        <v>2</v>
      </c>
      <c r="B63" s="121" t="s">
        <v>492</v>
      </c>
      <c r="C63" s="115" t="s">
        <v>493</v>
      </c>
      <c r="D63" s="115">
        <v>30</v>
      </c>
      <c r="E63" s="146">
        <f t="shared" si="0"/>
        <v>1.6666666666666667</v>
      </c>
      <c r="F63" s="114">
        <v>5</v>
      </c>
      <c r="G63" s="146">
        <f t="shared" si="6"/>
        <v>0.33333333333333337</v>
      </c>
      <c r="H63" s="110"/>
    </row>
    <row r="64" spans="1:8" s="106" customFormat="1" ht="17" x14ac:dyDescent="0.4">
      <c r="A64" s="115">
        <v>3</v>
      </c>
      <c r="B64" s="121" t="s">
        <v>494</v>
      </c>
      <c r="C64" s="115" t="s">
        <v>493</v>
      </c>
      <c r="D64" s="115">
        <v>2</v>
      </c>
      <c r="E64" s="146">
        <f t="shared" si="0"/>
        <v>0.1111111111111111</v>
      </c>
      <c r="F64" s="114">
        <v>5</v>
      </c>
      <c r="G64" s="146">
        <f t="shared" si="6"/>
        <v>2.222222222222222E-2</v>
      </c>
      <c r="H64" s="110"/>
    </row>
    <row r="65" spans="1:8" s="106" customFormat="1" ht="17" x14ac:dyDescent="0.4">
      <c r="A65" s="115">
        <v>4</v>
      </c>
      <c r="B65" s="122" t="s">
        <v>495</v>
      </c>
      <c r="C65" s="123" t="s">
        <v>288</v>
      </c>
      <c r="D65" s="123">
        <v>2</v>
      </c>
      <c r="E65" s="146">
        <f t="shared" si="0"/>
        <v>0.1111111111111111</v>
      </c>
      <c r="F65" s="114">
        <v>5</v>
      </c>
      <c r="G65" s="146">
        <f t="shared" si="6"/>
        <v>2.222222222222222E-2</v>
      </c>
      <c r="H65" s="110"/>
    </row>
    <row r="66" spans="1:8" s="106" customFormat="1" ht="17" x14ac:dyDescent="0.4">
      <c r="A66" s="115">
        <v>5</v>
      </c>
      <c r="B66" s="113" t="s">
        <v>438</v>
      </c>
      <c r="C66" s="112" t="s">
        <v>85</v>
      </c>
      <c r="D66" s="112">
        <v>1</v>
      </c>
      <c r="E66" s="146">
        <f t="shared" si="0"/>
        <v>5.5555555555555552E-2</v>
      </c>
      <c r="F66" s="114">
        <v>5</v>
      </c>
      <c r="G66" s="146">
        <f t="shared" si="6"/>
        <v>1.111111111111111E-2</v>
      </c>
      <c r="H66" s="110"/>
    </row>
    <row r="67" spans="1:8" s="106" customFormat="1" ht="17" x14ac:dyDescent="0.4">
      <c r="A67" s="115">
        <v>6</v>
      </c>
      <c r="B67" s="113" t="s">
        <v>496</v>
      </c>
      <c r="C67" s="112" t="s">
        <v>85</v>
      </c>
      <c r="D67" s="112">
        <v>5</v>
      </c>
      <c r="E67" s="146">
        <f t="shared" si="0"/>
        <v>0.27777777777777779</v>
      </c>
      <c r="F67" s="114">
        <v>5</v>
      </c>
      <c r="G67" s="146">
        <f t="shared" si="6"/>
        <v>5.5555555555555559E-2</v>
      </c>
      <c r="H67" s="110"/>
    </row>
    <row r="68" spans="1:8" s="106" customFormat="1" ht="17" x14ac:dyDescent="0.4">
      <c r="A68" s="115">
        <v>7</v>
      </c>
      <c r="B68" s="113" t="s">
        <v>497</v>
      </c>
      <c r="C68" s="112" t="s">
        <v>85</v>
      </c>
      <c r="D68" s="112">
        <v>5</v>
      </c>
      <c r="E68" s="146">
        <f t="shared" si="0"/>
        <v>0.27777777777777779</v>
      </c>
      <c r="F68" s="114">
        <v>5</v>
      </c>
      <c r="G68" s="146">
        <f t="shared" si="6"/>
        <v>5.5555555555555559E-2</v>
      </c>
      <c r="H68" s="110"/>
    </row>
    <row r="69" spans="1:8" s="106" customFormat="1" ht="17" x14ac:dyDescent="0.4">
      <c r="A69" s="115">
        <v>8</v>
      </c>
      <c r="B69" s="113" t="s">
        <v>498</v>
      </c>
      <c r="C69" s="112" t="s">
        <v>85</v>
      </c>
      <c r="D69" s="112">
        <v>5</v>
      </c>
      <c r="E69" s="146">
        <f t="shared" si="0"/>
        <v>0.27777777777777779</v>
      </c>
      <c r="F69" s="114">
        <v>5</v>
      </c>
      <c r="G69" s="146">
        <f t="shared" si="6"/>
        <v>5.5555555555555559E-2</v>
      </c>
      <c r="H69" s="110"/>
    </row>
    <row r="70" spans="1:8" s="106" customFormat="1" ht="17" x14ac:dyDescent="0.4">
      <c r="A70" s="115">
        <v>9</v>
      </c>
      <c r="B70" s="113" t="s">
        <v>499</v>
      </c>
      <c r="C70" s="112" t="s">
        <v>85</v>
      </c>
      <c r="D70" s="112">
        <v>5</v>
      </c>
      <c r="E70" s="146">
        <f t="shared" si="0"/>
        <v>0.27777777777777779</v>
      </c>
      <c r="F70" s="114">
        <v>5</v>
      </c>
      <c r="G70" s="146">
        <f t="shared" si="6"/>
        <v>5.5555555555555559E-2</v>
      </c>
      <c r="H70" s="110"/>
    </row>
    <row r="71" spans="1:8" s="106" customFormat="1" ht="17" x14ac:dyDescent="0.4">
      <c r="A71" s="115">
        <v>10</v>
      </c>
      <c r="B71" s="113" t="s">
        <v>500</v>
      </c>
      <c r="C71" s="112" t="s">
        <v>85</v>
      </c>
      <c r="D71" s="112">
        <v>5</v>
      </c>
      <c r="E71" s="146">
        <f t="shared" si="0"/>
        <v>0.27777777777777779</v>
      </c>
      <c r="F71" s="114">
        <v>5</v>
      </c>
      <c r="G71" s="146">
        <f t="shared" si="6"/>
        <v>5.5555555555555559E-2</v>
      </c>
      <c r="H71" s="110"/>
    </row>
    <row r="72" spans="1:8" s="106" customFormat="1" ht="17" x14ac:dyDescent="0.4">
      <c r="A72" s="115">
        <v>11</v>
      </c>
      <c r="B72" s="113" t="s">
        <v>501</v>
      </c>
      <c r="C72" s="112" t="s">
        <v>85</v>
      </c>
      <c r="D72" s="112">
        <v>5</v>
      </c>
      <c r="E72" s="146">
        <f t="shared" si="0"/>
        <v>0.27777777777777779</v>
      </c>
      <c r="F72" s="114">
        <v>5</v>
      </c>
      <c r="G72" s="146">
        <f t="shared" si="6"/>
        <v>5.5555555555555559E-2</v>
      </c>
      <c r="H72" s="110"/>
    </row>
    <row r="73" spans="1:8" s="106" customFormat="1" ht="17" x14ac:dyDescent="0.4">
      <c r="A73" s="115">
        <v>12</v>
      </c>
      <c r="B73" s="113" t="s">
        <v>502</v>
      </c>
      <c r="C73" s="112" t="s">
        <v>85</v>
      </c>
      <c r="D73" s="112">
        <v>5</v>
      </c>
      <c r="E73" s="146">
        <f t="shared" si="0"/>
        <v>0.27777777777777779</v>
      </c>
      <c r="F73" s="114">
        <v>5</v>
      </c>
      <c r="G73" s="146">
        <f t="shared" si="6"/>
        <v>5.5555555555555559E-2</v>
      </c>
      <c r="H73" s="110"/>
    </row>
    <row r="74" spans="1:8" s="106" customFormat="1" ht="17" x14ac:dyDescent="0.4">
      <c r="A74" s="115">
        <v>13</v>
      </c>
      <c r="B74" s="113" t="s">
        <v>503</v>
      </c>
      <c r="C74" s="112" t="s">
        <v>85</v>
      </c>
      <c r="D74" s="112">
        <v>5</v>
      </c>
      <c r="E74" s="146">
        <f t="shared" ref="E74:E135" si="7">D74/18</f>
        <v>0.27777777777777779</v>
      </c>
      <c r="F74" s="114">
        <v>5</v>
      </c>
      <c r="G74" s="146">
        <f t="shared" si="6"/>
        <v>5.5555555555555559E-2</v>
      </c>
      <c r="H74" s="110"/>
    </row>
    <row r="75" spans="1:8" s="106" customFormat="1" ht="17" x14ac:dyDescent="0.4">
      <c r="A75" s="115">
        <v>14</v>
      </c>
      <c r="B75" s="113" t="s">
        <v>504</v>
      </c>
      <c r="C75" s="112" t="s">
        <v>85</v>
      </c>
      <c r="D75" s="112">
        <v>30</v>
      </c>
      <c r="E75" s="146">
        <f t="shared" si="7"/>
        <v>1.6666666666666667</v>
      </c>
      <c r="F75" s="114">
        <v>5</v>
      </c>
      <c r="G75" s="146">
        <f t="shared" si="6"/>
        <v>0.33333333333333337</v>
      </c>
      <c r="H75" s="110"/>
    </row>
    <row r="76" spans="1:8" s="106" customFormat="1" ht="17" x14ac:dyDescent="0.4">
      <c r="A76" s="115">
        <v>15</v>
      </c>
      <c r="B76" s="113" t="s">
        <v>505</v>
      </c>
      <c r="C76" s="112" t="s">
        <v>85</v>
      </c>
      <c r="D76" s="112">
        <v>20</v>
      </c>
      <c r="E76" s="146">
        <f t="shared" si="7"/>
        <v>1.1111111111111112</v>
      </c>
      <c r="F76" s="114">
        <v>5</v>
      </c>
      <c r="G76" s="146">
        <f t="shared" si="6"/>
        <v>0.22222222222222224</v>
      </c>
      <c r="H76" s="110"/>
    </row>
    <row r="77" spans="1:8" s="106" customFormat="1" ht="17" x14ac:dyDescent="0.4">
      <c r="A77" s="115">
        <v>16</v>
      </c>
      <c r="B77" s="113" t="s">
        <v>506</v>
      </c>
      <c r="C77" s="112" t="s">
        <v>85</v>
      </c>
      <c r="D77" s="112">
        <v>5</v>
      </c>
      <c r="E77" s="146">
        <f t="shared" si="7"/>
        <v>0.27777777777777779</v>
      </c>
      <c r="F77" s="114">
        <v>5</v>
      </c>
      <c r="G77" s="146">
        <f t="shared" si="6"/>
        <v>5.5555555555555559E-2</v>
      </c>
      <c r="H77" s="110"/>
    </row>
    <row r="78" spans="1:8" s="106" customFormat="1" ht="17" x14ac:dyDescent="0.4">
      <c r="A78" s="115">
        <v>17</v>
      </c>
      <c r="B78" s="113" t="s">
        <v>507</v>
      </c>
      <c r="C78" s="112" t="s">
        <v>85</v>
      </c>
      <c r="D78" s="112">
        <v>5</v>
      </c>
      <c r="E78" s="146">
        <f t="shared" si="7"/>
        <v>0.27777777777777779</v>
      </c>
      <c r="F78" s="114">
        <v>5</v>
      </c>
      <c r="G78" s="146">
        <f t="shared" si="6"/>
        <v>5.5555555555555559E-2</v>
      </c>
      <c r="H78" s="110"/>
    </row>
    <row r="79" spans="1:8" s="106" customFormat="1" ht="17" x14ac:dyDescent="0.4">
      <c r="A79" s="115">
        <v>18</v>
      </c>
      <c r="B79" s="113" t="s">
        <v>508</v>
      </c>
      <c r="C79" s="112" t="s">
        <v>85</v>
      </c>
      <c r="D79" s="112">
        <v>2</v>
      </c>
      <c r="E79" s="146">
        <f t="shared" si="7"/>
        <v>0.1111111111111111</v>
      </c>
      <c r="F79" s="114">
        <v>5</v>
      </c>
      <c r="G79" s="146">
        <f t="shared" si="6"/>
        <v>2.222222222222222E-2</v>
      </c>
      <c r="H79" s="110"/>
    </row>
    <row r="80" spans="1:8" s="106" customFormat="1" ht="17" x14ac:dyDescent="0.4">
      <c r="A80" s="115">
        <v>19</v>
      </c>
      <c r="B80" s="113" t="s">
        <v>509</v>
      </c>
      <c r="C80" s="112" t="s">
        <v>85</v>
      </c>
      <c r="D80" s="112">
        <v>2</v>
      </c>
      <c r="E80" s="146">
        <f t="shared" si="7"/>
        <v>0.1111111111111111</v>
      </c>
      <c r="F80" s="114">
        <v>5</v>
      </c>
      <c r="G80" s="146">
        <f t="shared" si="6"/>
        <v>2.222222222222222E-2</v>
      </c>
      <c r="H80" s="110"/>
    </row>
    <row r="81" spans="1:8" s="106" customFormat="1" ht="17" x14ac:dyDescent="0.4">
      <c r="A81" s="115">
        <v>20</v>
      </c>
      <c r="B81" s="121" t="s">
        <v>510</v>
      </c>
      <c r="C81" s="115" t="s">
        <v>81</v>
      </c>
      <c r="D81" s="115">
        <v>2</v>
      </c>
      <c r="E81" s="146">
        <f t="shared" si="7"/>
        <v>0.1111111111111111</v>
      </c>
      <c r="F81" s="114">
        <v>5</v>
      </c>
      <c r="G81" s="146">
        <f t="shared" si="6"/>
        <v>2.222222222222222E-2</v>
      </c>
      <c r="H81" s="110"/>
    </row>
    <row r="82" spans="1:8" s="106" customFormat="1" ht="17" x14ac:dyDescent="0.4">
      <c r="A82" s="115">
        <v>21</v>
      </c>
      <c r="B82" s="121" t="s">
        <v>511</v>
      </c>
      <c r="C82" s="115" t="s">
        <v>85</v>
      </c>
      <c r="D82" s="115">
        <v>30</v>
      </c>
      <c r="E82" s="146">
        <f t="shared" si="7"/>
        <v>1.6666666666666667</v>
      </c>
      <c r="F82" s="114">
        <v>5</v>
      </c>
      <c r="G82" s="146">
        <f t="shared" si="6"/>
        <v>0.33333333333333337</v>
      </c>
      <c r="H82" s="110"/>
    </row>
    <row r="83" spans="1:8" s="106" customFormat="1" ht="17" x14ac:dyDescent="0.4">
      <c r="A83" s="213">
        <v>22</v>
      </c>
      <c r="B83" s="121" t="s">
        <v>691</v>
      </c>
      <c r="C83" s="115" t="s">
        <v>453</v>
      </c>
      <c r="D83" s="115"/>
      <c r="E83" s="146"/>
      <c r="F83" s="114"/>
      <c r="G83" s="146"/>
      <c r="H83" s="110"/>
    </row>
    <row r="84" spans="1:8" s="106" customFormat="1" ht="17" x14ac:dyDescent="0.4">
      <c r="A84" s="213"/>
      <c r="B84" s="121" t="s">
        <v>454</v>
      </c>
      <c r="C84" s="115"/>
      <c r="D84" s="115"/>
      <c r="E84" s="146"/>
      <c r="F84" s="114"/>
      <c r="G84" s="146"/>
      <c r="H84" s="110"/>
    </row>
    <row r="85" spans="1:8" s="106" customFormat="1" ht="17" x14ac:dyDescent="0.4">
      <c r="A85" s="213"/>
      <c r="B85" s="121" t="s">
        <v>455</v>
      </c>
      <c r="C85" s="115" t="s">
        <v>441</v>
      </c>
      <c r="D85" s="115">
        <v>2</v>
      </c>
      <c r="E85" s="146">
        <f t="shared" si="7"/>
        <v>0.1111111111111111</v>
      </c>
      <c r="F85" s="114">
        <v>5</v>
      </c>
      <c r="G85" s="146">
        <f t="shared" ref="G85:G95" si="8">E85/F85</f>
        <v>2.222222222222222E-2</v>
      </c>
      <c r="H85" s="110"/>
    </row>
    <row r="86" spans="1:8" s="106" customFormat="1" ht="17" x14ac:dyDescent="0.4">
      <c r="A86" s="213"/>
      <c r="B86" s="121" t="s">
        <v>456</v>
      </c>
      <c r="C86" s="115" t="s">
        <v>441</v>
      </c>
      <c r="D86" s="115">
        <v>18</v>
      </c>
      <c r="E86" s="146">
        <f t="shared" si="7"/>
        <v>1</v>
      </c>
      <c r="F86" s="114">
        <v>5</v>
      </c>
      <c r="G86" s="146">
        <f t="shared" si="8"/>
        <v>0.2</v>
      </c>
      <c r="H86" s="110"/>
    </row>
    <row r="87" spans="1:8" s="106" customFormat="1" ht="17" x14ac:dyDescent="0.4">
      <c r="A87" s="213"/>
      <c r="B87" s="121" t="s">
        <v>457</v>
      </c>
      <c r="C87" s="115" t="s">
        <v>441</v>
      </c>
      <c r="D87" s="115">
        <v>18</v>
      </c>
      <c r="E87" s="146">
        <f t="shared" si="7"/>
        <v>1</v>
      </c>
      <c r="F87" s="114">
        <v>5</v>
      </c>
      <c r="G87" s="146">
        <f t="shared" si="8"/>
        <v>0.2</v>
      </c>
      <c r="H87" s="110"/>
    </row>
    <row r="88" spans="1:8" s="106" customFormat="1" ht="17" x14ac:dyDescent="0.4">
      <c r="A88" s="213"/>
      <c r="B88" s="121" t="s">
        <v>458</v>
      </c>
      <c r="C88" s="115" t="s">
        <v>441</v>
      </c>
      <c r="D88" s="115">
        <v>1</v>
      </c>
      <c r="E88" s="146">
        <f t="shared" si="7"/>
        <v>5.5555555555555552E-2</v>
      </c>
      <c r="F88" s="114">
        <v>5</v>
      </c>
      <c r="G88" s="146">
        <f t="shared" si="8"/>
        <v>1.111111111111111E-2</v>
      </c>
      <c r="H88" s="110"/>
    </row>
    <row r="89" spans="1:8" s="106" customFormat="1" ht="17" x14ac:dyDescent="0.4">
      <c r="A89" s="213"/>
      <c r="B89" s="121" t="s">
        <v>459</v>
      </c>
      <c r="C89" s="115" t="s">
        <v>460</v>
      </c>
      <c r="D89" s="115">
        <v>1</v>
      </c>
      <c r="E89" s="146">
        <f t="shared" si="7"/>
        <v>5.5555555555555552E-2</v>
      </c>
      <c r="F89" s="114">
        <v>5</v>
      </c>
      <c r="G89" s="146">
        <f t="shared" si="8"/>
        <v>1.111111111111111E-2</v>
      </c>
      <c r="H89" s="110"/>
    </row>
    <row r="90" spans="1:8" s="106" customFormat="1" ht="17" x14ac:dyDescent="0.4">
      <c r="A90" s="213"/>
      <c r="B90" s="121" t="s">
        <v>461</v>
      </c>
      <c r="C90" s="115" t="s">
        <v>462</v>
      </c>
      <c r="D90" s="115">
        <v>1</v>
      </c>
      <c r="E90" s="146">
        <f t="shared" si="7"/>
        <v>5.5555555555555552E-2</v>
      </c>
      <c r="F90" s="114">
        <v>5</v>
      </c>
      <c r="G90" s="146">
        <f t="shared" si="8"/>
        <v>1.111111111111111E-2</v>
      </c>
      <c r="H90" s="110"/>
    </row>
    <row r="91" spans="1:8" s="106" customFormat="1" ht="17" x14ac:dyDescent="0.4">
      <c r="A91" s="213"/>
      <c r="B91" s="121" t="s">
        <v>463</v>
      </c>
      <c r="C91" s="115" t="s">
        <v>464</v>
      </c>
      <c r="D91" s="115">
        <v>1</v>
      </c>
      <c r="E91" s="146">
        <f t="shared" si="7"/>
        <v>5.5555555555555552E-2</v>
      </c>
      <c r="F91" s="114">
        <v>5</v>
      </c>
      <c r="G91" s="146">
        <f t="shared" si="8"/>
        <v>1.111111111111111E-2</v>
      </c>
      <c r="H91" s="110"/>
    </row>
    <row r="92" spans="1:8" s="106" customFormat="1" ht="17" x14ac:dyDescent="0.4">
      <c r="A92" s="213"/>
      <c r="B92" s="121" t="s">
        <v>465</v>
      </c>
      <c r="C92" s="115" t="s">
        <v>441</v>
      </c>
      <c r="D92" s="115">
        <v>1</v>
      </c>
      <c r="E92" s="146">
        <f t="shared" si="7"/>
        <v>5.5555555555555552E-2</v>
      </c>
      <c r="F92" s="114">
        <v>5</v>
      </c>
      <c r="G92" s="146">
        <f t="shared" si="8"/>
        <v>1.111111111111111E-2</v>
      </c>
      <c r="H92" s="110"/>
    </row>
    <row r="93" spans="1:8" s="106" customFormat="1" ht="17" x14ac:dyDescent="0.4">
      <c r="A93" s="213"/>
      <c r="B93" s="121" t="s">
        <v>466</v>
      </c>
      <c r="C93" s="115" t="s">
        <v>441</v>
      </c>
      <c r="D93" s="115">
        <v>1</v>
      </c>
      <c r="E93" s="146">
        <f t="shared" si="7"/>
        <v>5.5555555555555552E-2</v>
      </c>
      <c r="F93" s="114">
        <v>5</v>
      </c>
      <c r="G93" s="146">
        <f t="shared" si="8"/>
        <v>1.111111111111111E-2</v>
      </c>
      <c r="H93" s="110"/>
    </row>
    <row r="94" spans="1:8" s="106" customFormat="1" ht="17" x14ac:dyDescent="0.4">
      <c r="A94" s="213"/>
      <c r="B94" s="121" t="s">
        <v>467</v>
      </c>
      <c r="C94" s="115" t="s">
        <v>460</v>
      </c>
      <c r="D94" s="115">
        <v>18</v>
      </c>
      <c r="E94" s="146">
        <f t="shared" si="7"/>
        <v>1</v>
      </c>
      <c r="F94" s="114">
        <v>5</v>
      </c>
      <c r="G94" s="146">
        <f t="shared" si="8"/>
        <v>0.2</v>
      </c>
      <c r="H94" s="110"/>
    </row>
    <row r="95" spans="1:8" s="106" customFormat="1" ht="17" x14ac:dyDescent="0.4">
      <c r="A95" s="213"/>
      <c r="B95" s="121" t="s">
        <v>468</v>
      </c>
      <c r="C95" s="115" t="s">
        <v>462</v>
      </c>
      <c r="D95" s="115">
        <v>1</v>
      </c>
      <c r="E95" s="146">
        <f t="shared" si="7"/>
        <v>5.5555555555555552E-2</v>
      </c>
      <c r="F95" s="114">
        <v>5</v>
      </c>
      <c r="G95" s="146">
        <f t="shared" si="8"/>
        <v>1.111111111111111E-2</v>
      </c>
      <c r="H95" s="110"/>
    </row>
    <row r="96" spans="1:8" s="124" customFormat="1" ht="17" x14ac:dyDescent="0.4">
      <c r="A96" s="119"/>
      <c r="B96" s="147" t="s">
        <v>512</v>
      </c>
      <c r="C96" s="119"/>
      <c r="D96" s="119"/>
      <c r="E96" s="146"/>
      <c r="F96" s="114"/>
      <c r="G96" s="146"/>
      <c r="H96" s="110"/>
    </row>
    <row r="97" spans="1:8" s="106" customFormat="1" ht="17" x14ac:dyDescent="0.4">
      <c r="A97" s="148">
        <v>1</v>
      </c>
      <c r="B97" s="121" t="s">
        <v>511</v>
      </c>
      <c r="C97" s="115" t="s">
        <v>289</v>
      </c>
      <c r="D97" s="115">
        <v>20</v>
      </c>
      <c r="E97" s="146">
        <f t="shared" si="7"/>
        <v>1.1111111111111112</v>
      </c>
      <c r="F97" s="114">
        <v>5</v>
      </c>
      <c r="G97" s="146">
        <f t="shared" ref="G97:G103" si="9">E97/F97</f>
        <v>0.22222222222222224</v>
      </c>
      <c r="H97" s="110"/>
    </row>
    <row r="98" spans="1:8" s="106" customFormat="1" ht="17" x14ac:dyDescent="0.4">
      <c r="A98" s="148">
        <v>2</v>
      </c>
      <c r="B98" s="121" t="s">
        <v>513</v>
      </c>
      <c r="C98" s="115" t="s">
        <v>514</v>
      </c>
      <c r="D98" s="115">
        <v>6</v>
      </c>
      <c r="E98" s="146">
        <f t="shared" si="7"/>
        <v>0.33333333333333331</v>
      </c>
      <c r="F98" s="114">
        <v>5</v>
      </c>
      <c r="G98" s="146">
        <f t="shared" si="9"/>
        <v>6.6666666666666666E-2</v>
      </c>
      <c r="H98" s="110"/>
    </row>
    <row r="99" spans="1:8" s="106" customFormat="1" ht="17" x14ac:dyDescent="0.4">
      <c r="A99" s="148">
        <v>3</v>
      </c>
      <c r="B99" s="121" t="s">
        <v>515</v>
      </c>
      <c r="C99" s="115" t="s">
        <v>289</v>
      </c>
      <c r="D99" s="115">
        <v>6</v>
      </c>
      <c r="E99" s="146">
        <f t="shared" si="7"/>
        <v>0.33333333333333331</v>
      </c>
      <c r="F99" s="114">
        <v>5</v>
      </c>
      <c r="G99" s="146">
        <f t="shared" si="9"/>
        <v>6.6666666666666666E-2</v>
      </c>
      <c r="H99" s="110"/>
    </row>
    <row r="100" spans="1:8" s="106" customFormat="1" ht="17" x14ac:dyDescent="0.4">
      <c r="A100" s="148">
        <v>4</v>
      </c>
      <c r="B100" s="121" t="s">
        <v>516</v>
      </c>
      <c r="C100" s="115" t="s">
        <v>514</v>
      </c>
      <c r="D100" s="115">
        <v>6</v>
      </c>
      <c r="E100" s="146">
        <f t="shared" si="7"/>
        <v>0.33333333333333331</v>
      </c>
      <c r="F100" s="114">
        <v>5</v>
      </c>
      <c r="G100" s="146">
        <f t="shared" si="9"/>
        <v>6.6666666666666666E-2</v>
      </c>
      <c r="H100" s="110"/>
    </row>
    <row r="101" spans="1:8" s="106" customFormat="1" ht="17" x14ac:dyDescent="0.4">
      <c r="A101" s="148">
        <v>5</v>
      </c>
      <c r="B101" s="121" t="s">
        <v>517</v>
      </c>
      <c r="C101" s="115" t="s">
        <v>514</v>
      </c>
      <c r="D101" s="115">
        <v>6</v>
      </c>
      <c r="E101" s="146">
        <f t="shared" si="7"/>
        <v>0.33333333333333331</v>
      </c>
      <c r="F101" s="114">
        <v>5</v>
      </c>
      <c r="G101" s="146">
        <f t="shared" si="9"/>
        <v>6.6666666666666666E-2</v>
      </c>
      <c r="H101" s="110"/>
    </row>
    <row r="102" spans="1:8" s="106" customFormat="1" ht="17" x14ac:dyDescent="0.4">
      <c r="A102" s="148">
        <v>6</v>
      </c>
      <c r="B102" s="121" t="s">
        <v>518</v>
      </c>
      <c r="C102" s="115" t="s">
        <v>81</v>
      </c>
      <c r="D102" s="115">
        <v>6</v>
      </c>
      <c r="E102" s="146">
        <f t="shared" si="7"/>
        <v>0.33333333333333331</v>
      </c>
      <c r="F102" s="114">
        <v>5</v>
      </c>
      <c r="G102" s="146">
        <f t="shared" si="9"/>
        <v>6.6666666666666666E-2</v>
      </c>
      <c r="H102" s="110"/>
    </row>
    <row r="103" spans="1:8" s="106" customFormat="1" ht="17" x14ac:dyDescent="0.4">
      <c r="A103" s="148">
        <v>7</v>
      </c>
      <c r="B103" s="121" t="s">
        <v>510</v>
      </c>
      <c r="C103" s="115" t="s">
        <v>81</v>
      </c>
      <c r="D103" s="115">
        <v>6</v>
      </c>
      <c r="E103" s="146">
        <f t="shared" si="7"/>
        <v>0.33333333333333331</v>
      </c>
      <c r="F103" s="114">
        <v>5</v>
      </c>
      <c r="G103" s="146">
        <f t="shared" si="9"/>
        <v>6.6666666666666666E-2</v>
      </c>
      <c r="H103" s="110"/>
    </row>
    <row r="104" spans="1:8" s="106" customFormat="1" ht="34.5" customHeight="1" x14ac:dyDescent="0.4">
      <c r="A104" s="119" t="s">
        <v>49</v>
      </c>
      <c r="B104" s="125" t="s">
        <v>519</v>
      </c>
      <c r="C104" s="119"/>
      <c r="D104" s="120"/>
      <c r="E104" s="146"/>
      <c r="F104" s="114"/>
      <c r="G104" s="146"/>
      <c r="H104" s="110"/>
    </row>
    <row r="105" spans="1:8" s="106" customFormat="1" ht="17" x14ac:dyDescent="0.4">
      <c r="A105" s="115">
        <v>1</v>
      </c>
      <c r="B105" s="116" t="s">
        <v>520</v>
      </c>
      <c r="C105" s="115" t="s">
        <v>521</v>
      </c>
      <c r="D105" s="115">
        <v>10</v>
      </c>
      <c r="E105" s="146">
        <f t="shared" si="7"/>
        <v>0.55555555555555558</v>
      </c>
      <c r="F105" s="114">
        <v>5</v>
      </c>
      <c r="G105" s="146">
        <f t="shared" ref="G105:G165" si="10">E105/F105</f>
        <v>0.11111111111111112</v>
      </c>
      <c r="H105" s="110"/>
    </row>
    <row r="106" spans="1:8" s="106" customFormat="1" ht="17" x14ac:dyDescent="0.4">
      <c r="A106" s="115">
        <v>2</v>
      </c>
      <c r="B106" s="116" t="s">
        <v>522</v>
      </c>
      <c r="C106" s="115" t="s">
        <v>521</v>
      </c>
      <c r="D106" s="115">
        <v>5</v>
      </c>
      <c r="E106" s="146">
        <f t="shared" si="7"/>
        <v>0.27777777777777779</v>
      </c>
      <c r="F106" s="114">
        <v>5</v>
      </c>
      <c r="G106" s="146">
        <f t="shared" si="10"/>
        <v>5.5555555555555559E-2</v>
      </c>
      <c r="H106" s="110"/>
    </row>
    <row r="107" spans="1:8" s="106" customFormat="1" ht="17" x14ac:dyDescent="0.4">
      <c r="A107" s="115">
        <v>3</v>
      </c>
      <c r="B107" s="116" t="s">
        <v>523</v>
      </c>
      <c r="C107" s="115" t="s">
        <v>81</v>
      </c>
      <c r="D107" s="115">
        <v>5</v>
      </c>
      <c r="E107" s="146">
        <f t="shared" si="7"/>
        <v>0.27777777777777779</v>
      </c>
      <c r="F107" s="114">
        <v>5</v>
      </c>
      <c r="G107" s="146">
        <f t="shared" si="10"/>
        <v>5.5555555555555559E-2</v>
      </c>
      <c r="H107" s="110"/>
    </row>
    <row r="108" spans="1:8" s="106" customFormat="1" ht="17" x14ac:dyDescent="0.4">
      <c r="A108" s="115">
        <v>4</v>
      </c>
      <c r="B108" s="116" t="s">
        <v>524</v>
      </c>
      <c r="C108" s="115" t="s">
        <v>521</v>
      </c>
      <c r="D108" s="115">
        <v>5</v>
      </c>
      <c r="E108" s="146">
        <f t="shared" si="7"/>
        <v>0.27777777777777779</v>
      </c>
      <c r="F108" s="114">
        <v>5</v>
      </c>
      <c r="G108" s="146">
        <f t="shared" si="10"/>
        <v>5.5555555555555559E-2</v>
      </c>
      <c r="H108" s="110"/>
    </row>
    <row r="109" spans="1:8" s="106" customFormat="1" ht="17" x14ac:dyDescent="0.4">
      <c r="A109" s="115">
        <v>5</v>
      </c>
      <c r="B109" s="116" t="s">
        <v>525</v>
      </c>
      <c r="C109" s="115" t="s">
        <v>81</v>
      </c>
      <c r="D109" s="115">
        <v>5</v>
      </c>
      <c r="E109" s="146">
        <f t="shared" si="7"/>
        <v>0.27777777777777779</v>
      </c>
      <c r="F109" s="114">
        <v>5</v>
      </c>
      <c r="G109" s="146">
        <f t="shared" si="10"/>
        <v>5.5555555555555559E-2</v>
      </c>
      <c r="H109" s="110"/>
    </row>
    <row r="110" spans="1:8" s="106" customFormat="1" ht="17" x14ac:dyDescent="0.4">
      <c r="A110" s="115">
        <v>6</v>
      </c>
      <c r="B110" s="116" t="s">
        <v>526</v>
      </c>
      <c r="C110" s="115" t="s">
        <v>90</v>
      </c>
      <c r="D110" s="115">
        <v>5</v>
      </c>
      <c r="E110" s="146">
        <f t="shared" si="7"/>
        <v>0.27777777777777779</v>
      </c>
      <c r="F110" s="114">
        <v>5</v>
      </c>
      <c r="G110" s="146">
        <f t="shared" si="10"/>
        <v>5.5555555555555559E-2</v>
      </c>
      <c r="H110" s="110"/>
    </row>
    <row r="111" spans="1:8" s="106" customFormat="1" ht="17" x14ac:dyDescent="0.4">
      <c r="A111" s="115">
        <v>7</v>
      </c>
      <c r="B111" s="116" t="s">
        <v>527</v>
      </c>
      <c r="C111" s="115" t="s">
        <v>81</v>
      </c>
      <c r="D111" s="115">
        <v>5</v>
      </c>
      <c r="E111" s="146">
        <f t="shared" si="7"/>
        <v>0.27777777777777779</v>
      </c>
      <c r="F111" s="114">
        <v>5</v>
      </c>
      <c r="G111" s="146">
        <f t="shared" si="10"/>
        <v>5.5555555555555559E-2</v>
      </c>
      <c r="H111" s="110"/>
    </row>
    <row r="112" spans="1:8" s="106" customFormat="1" ht="17" x14ac:dyDescent="0.4">
      <c r="A112" s="115">
        <v>8</v>
      </c>
      <c r="B112" s="116" t="s">
        <v>528</v>
      </c>
      <c r="C112" s="115" t="s">
        <v>521</v>
      </c>
      <c r="D112" s="115">
        <v>5</v>
      </c>
      <c r="E112" s="146">
        <f t="shared" si="7"/>
        <v>0.27777777777777779</v>
      </c>
      <c r="F112" s="114">
        <v>5</v>
      </c>
      <c r="G112" s="146">
        <f t="shared" si="10"/>
        <v>5.5555555555555559E-2</v>
      </c>
      <c r="H112" s="110"/>
    </row>
    <row r="113" spans="1:8" s="106" customFormat="1" ht="17" x14ac:dyDescent="0.4">
      <c r="A113" s="115">
        <v>9</v>
      </c>
      <c r="B113" s="117" t="s">
        <v>529</v>
      </c>
      <c r="C113" s="115" t="s">
        <v>453</v>
      </c>
      <c r="D113" s="115">
        <v>5</v>
      </c>
      <c r="E113" s="146">
        <f>D113/(18*5)</f>
        <v>5.5555555555555552E-2</v>
      </c>
      <c r="F113" s="114">
        <v>5</v>
      </c>
      <c r="G113" s="146">
        <f t="shared" si="10"/>
        <v>1.111111111111111E-2</v>
      </c>
      <c r="H113" s="110"/>
    </row>
    <row r="114" spans="1:8" s="106" customFormat="1" ht="17" x14ac:dyDescent="0.4">
      <c r="A114" s="115">
        <v>10</v>
      </c>
      <c r="B114" s="117" t="s">
        <v>530</v>
      </c>
      <c r="C114" s="115" t="s">
        <v>531</v>
      </c>
      <c r="D114" s="115">
        <v>5</v>
      </c>
      <c r="E114" s="146">
        <f t="shared" si="7"/>
        <v>0.27777777777777779</v>
      </c>
      <c r="F114" s="114">
        <v>5</v>
      </c>
      <c r="G114" s="146">
        <f t="shared" si="10"/>
        <v>5.5555555555555559E-2</v>
      </c>
      <c r="H114" s="110"/>
    </row>
    <row r="115" spans="1:8" s="106" customFormat="1" ht="33" x14ac:dyDescent="0.4">
      <c r="A115" s="115">
        <v>11</v>
      </c>
      <c r="B115" s="126" t="s">
        <v>532</v>
      </c>
      <c r="C115" s="112" t="s">
        <v>81</v>
      </c>
      <c r="D115" s="112">
        <v>5</v>
      </c>
      <c r="E115" s="146">
        <f t="shared" si="7"/>
        <v>0.27777777777777779</v>
      </c>
      <c r="F115" s="114">
        <v>5</v>
      </c>
      <c r="G115" s="146">
        <f t="shared" si="10"/>
        <v>5.5555555555555559E-2</v>
      </c>
      <c r="H115" s="110"/>
    </row>
    <row r="116" spans="1:8" s="106" customFormat="1" ht="17" x14ac:dyDescent="0.4">
      <c r="A116" s="115">
        <v>12</v>
      </c>
      <c r="B116" s="126" t="s">
        <v>523</v>
      </c>
      <c r="C116" s="112" t="s">
        <v>81</v>
      </c>
      <c r="D116" s="112">
        <v>5</v>
      </c>
      <c r="E116" s="146">
        <f t="shared" si="7"/>
        <v>0.27777777777777779</v>
      </c>
      <c r="F116" s="114">
        <v>5</v>
      </c>
      <c r="G116" s="146">
        <f t="shared" si="10"/>
        <v>5.5555555555555559E-2</v>
      </c>
      <c r="H116" s="110"/>
    </row>
    <row r="117" spans="1:8" s="106" customFormat="1" ht="17" x14ac:dyDescent="0.4">
      <c r="A117" s="115">
        <v>13</v>
      </c>
      <c r="B117" s="126" t="s">
        <v>525</v>
      </c>
      <c r="C117" s="112" t="s">
        <v>81</v>
      </c>
      <c r="D117" s="112">
        <v>5</v>
      </c>
      <c r="E117" s="146">
        <f t="shared" si="7"/>
        <v>0.27777777777777779</v>
      </c>
      <c r="F117" s="114">
        <v>5</v>
      </c>
      <c r="G117" s="146">
        <f t="shared" si="10"/>
        <v>5.5555555555555559E-2</v>
      </c>
      <c r="H117" s="110"/>
    </row>
    <row r="118" spans="1:8" s="106" customFormat="1" ht="17" x14ac:dyDescent="0.4">
      <c r="A118" s="115">
        <v>14</v>
      </c>
      <c r="B118" s="126" t="s">
        <v>526</v>
      </c>
      <c r="C118" s="112" t="s">
        <v>90</v>
      </c>
      <c r="D118" s="112">
        <v>5</v>
      </c>
      <c r="E118" s="146">
        <f t="shared" si="7"/>
        <v>0.27777777777777779</v>
      </c>
      <c r="F118" s="114">
        <v>5</v>
      </c>
      <c r="G118" s="146">
        <f t="shared" si="10"/>
        <v>5.5555555555555559E-2</v>
      </c>
      <c r="H118" s="110"/>
    </row>
    <row r="119" spans="1:8" s="106" customFormat="1" ht="17" x14ac:dyDescent="0.4">
      <c r="A119" s="115">
        <v>15</v>
      </c>
      <c r="B119" s="126" t="s">
        <v>528</v>
      </c>
      <c r="C119" s="112" t="s">
        <v>521</v>
      </c>
      <c r="D119" s="112">
        <v>5</v>
      </c>
      <c r="E119" s="146">
        <f t="shared" si="7"/>
        <v>0.27777777777777779</v>
      </c>
      <c r="F119" s="114">
        <v>5</v>
      </c>
      <c r="G119" s="146">
        <f t="shared" si="10"/>
        <v>5.5555555555555559E-2</v>
      </c>
      <c r="H119" s="110"/>
    </row>
    <row r="120" spans="1:8" s="106" customFormat="1" ht="17" x14ac:dyDescent="0.4">
      <c r="A120" s="115">
        <v>16</v>
      </c>
      <c r="B120" s="126" t="s">
        <v>529</v>
      </c>
      <c r="C120" s="112" t="s">
        <v>453</v>
      </c>
      <c r="D120" s="112">
        <v>5</v>
      </c>
      <c r="E120" s="146">
        <f>D120/90</f>
        <v>5.5555555555555552E-2</v>
      </c>
      <c r="F120" s="114">
        <v>5</v>
      </c>
      <c r="G120" s="146">
        <f t="shared" si="10"/>
        <v>1.111111111111111E-2</v>
      </c>
      <c r="H120" s="110"/>
    </row>
    <row r="121" spans="1:8" s="106" customFormat="1" ht="33" x14ac:dyDescent="0.4">
      <c r="A121" s="115">
        <v>17</v>
      </c>
      <c r="B121" s="126" t="s">
        <v>533</v>
      </c>
      <c r="C121" s="112" t="s">
        <v>81</v>
      </c>
      <c r="D121" s="112">
        <v>2</v>
      </c>
      <c r="E121" s="146">
        <f t="shared" si="7"/>
        <v>0.1111111111111111</v>
      </c>
      <c r="F121" s="114">
        <v>5</v>
      </c>
      <c r="G121" s="146">
        <f t="shared" si="10"/>
        <v>2.222222222222222E-2</v>
      </c>
      <c r="H121" s="110"/>
    </row>
    <row r="122" spans="1:8" s="106" customFormat="1" ht="17" x14ac:dyDescent="0.4">
      <c r="A122" s="115">
        <v>18</v>
      </c>
      <c r="B122" s="126" t="s">
        <v>534</v>
      </c>
      <c r="C122" s="112" t="s">
        <v>460</v>
      </c>
      <c r="D122" s="112">
        <v>5</v>
      </c>
      <c r="E122" s="146">
        <f t="shared" si="7"/>
        <v>0.27777777777777779</v>
      </c>
      <c r="F122" s="114">
        <v>5</v>
      </c>
      <c r="G122" s="146">
        <f t="shared" si="10"/>
        <v>5.5555555555555559E-2</v>
      </c>
      <c r="H122" s="110"/>
    </row>
    <row r="123" spans="1:8" s="106" customFormat="1" ht="17" x14ac:dyDescent="0.4">
      <c r="A123" s="115">
        <v>19</v>
      </c>
      <c r="B123" s="126" t="s">
        <v>535</v>
      </c>
      <c r="C123" s="112" t="s">
        <v>81</v>
      </c>
      <c r="D123" s="112">
        <v>5</v>
      </c>
      <c r="E123" s="146">
        <f t="shared" si="7"/>
        <v>0.27777777777777779</v>
      </c>
      <c r="F123" s="114">
        <v>5</v>
      </c>
      <c r="G123" s="146">
        <f t="shared" si="10"/>
        <v>5.5555555555555559E-2</v>
      </c>
      <c r="H123" s="110"/>
    </row>
    <row r="124" spans="1:8" s="106" customFormat="1" ht="17" x14ac:dyDescent="0.4">
      <c r="A124" s="115">
        <v>20</v>
      </c>
      <c r="B124" s="126" t="s">
        <v>536</v>
      </c>
      <c r="C124" s="112" t="s">
        <v>81</v>
      </c>
      <c r="D124" s="112">
        <v>5</v>
      </c>
      <c r="E124" s="146">
        <f t="shared" si="7"/>
        <v>0.27777777777777779</v>
      </c>
      <c r="F124" s="114">
        <v>5</v>
      </c>
      <c r="G124" s="146">
        <f t="shared" si="10"/>
        <v>5.5555555555555559E-2</v>
      </c>
      <c r="H124" s="110"/>
    </row>
    <row r="125" spans="1:8" s="106" customFormat="1" ht="33" x14ac:dyDescent="0.4">
      <c r="A125" s="115">
        <v>21</v>
      </c>
      <c r="B125" s="126" t="s">
        <v>537</v>
      </c>
      <c r="C125" s="112" t="s">
        <v>460</v>
      </c>
      <c r="D125" s="112">
        <v>3</v>
      </c>
      <c r="E125" s="146">
        <f t="shared" si="7"/>
        <v>0.16666666666666666</v>
      </c>
      <c r="F125" s="114">
        <v>5</v>
      </c>
      <c r="G125" s="146">
        <f t="shared" si="10"/>
        <v>3.3333333333333333E-2</v>
      </c>
      <c r="H125" s="110"/>
    </row>
    <row r="126" spans="1:8" s="106" customFormat="1" ht="33" x14ac:dyDescent="0.4">
      <c r="A126" s="115">
        <v>22</v>
      </c>
      <c r="B126" s="126" t="s">
        <v>538</v>
      </c>
      <c r="C126" s="112" t="s">
        <v>460</v>
      </c>
      <c r="D126" s="112">
        <v>3</v>
      </c>
      <c r="E126" s="146">
        <f t="shared" si="7"/>
        <v>0.16666666666666666</v>
      </c>
      <c r="F126" s="114">
        <v>5</v>
      </c>
      <c r="G126" s="146">
        <f t="shared" si="10"/>
        <v>3.3333333333333333E-2</v>
      </c>
      <c r="H126" s="110"/>
    </row>
    <row r="127" spans="1:8" s="106" customFormat="1" ht="17" x14ac:dyDescent="0.4">
      <c r="A127" s="115">
        <v>23</v>
      </c>
      <c r="B127" s="126" t="s">
        <v>539</v>
      </c>
      <c r="C127" s="112" t="s">
        <v>81</v>
      </c>
      <c r="D127" s="112">
        <v>3</v>
      </c>
      <c r="E127" s="146">
        <f t="shared" si="7"/>
        <v>0.16666666666666666</v>
      </c>
      <c r="F127" s="114">
        <v>5</v>
      </c>
      <c r="G127" s="146">
        <f t="shared" si="10"/>
        <v>3.3333333333333333E-2</v>
      </c>
      <c r="H127" s="110"/>
    </row>
    <row r="128" spans="1:8" s="106" customFormat="1" ht="17" x14ac:dyDescent="0.4">
      <c r="A128" s="115">
        <v>24</v>
      </c>
      <c r="B128" s="126" t="s">
        <v>540</v>
      </c>
      <c r="C128" s="112" t="s">
        <v>460</v>
      </c>
      <c r="D128" s="112">
        <v>2</v>
      </c>
      <c r="E128" s="146">
        <f t="shared" si="7"/>
        <v>0.1111111111111111</v>
      </c>
      <c r="F128" s="114">
        <v>5</v>
      </c>
      <c r="G128" s="146">
        <f t="shared" si="10"/>
        <v>2.222222222222222E-2</v>
      </c>
      <c r="H128" s="110"/>
    </row>
    <row r="129" spans="1:8" s="106" customFormat="1" ht="17" x14ac:dyDescent="0.4">
      <c r="A129" s="115">
        <v>25</v>
      </c>
      <c r="B129" s="126" t="s">
        <v>541</v>
      </c>
      <c r="C129" s="112" t="s">
        <v>81</v>
      </c>
      <c r="D129" s="112">
        <v>3</v>
      </c>
      <c r="E129" s="146">
        <f t="shared" si="7"/>
        <v>0.16666666666666666</v>
      </c>
      <c r="F129" s="114">
        <v>5</v>
      </c>
      <c r="G129" s="146">
        <f t="shared" si="10"/>
        <v>3.3333333333333333E-2</v>
      </c>
      <c r="H129" s="110"/>
    </row>
    <row r="130" spans="1:8" s="106" customFormat="1" ht="33" x14ac:dyDescent="0.4">
      <c r="A130" s="115">
        <v>26</v>
      </c>
      <c r="B130" s="126" t="s">
        <v>542</v>
      </c>
      <c r="C130" s="112" t="s">
        <v>81</v>
      </c>
      <c r="D130" s="112">
        <v>2</v>
      </c>
      <c r="E130" s="146">
        <f t="shared" si="7"/>
        <v>0.1111111111111111</v>
      </c>
      <c r="F130" s="114">
        <v>5</v>
      </c>
      <c r="G130" s="146">
        <f t="shared" si="10"/>
        <v>2.222222222222222E-2</v>
      </c>
      <c r="H130" s="110"/>
    </row>
    <row r="131" spans="1:8" s="106" customFormat="1" ht="17" x14ac:dyDescent="0.4">
      <c r="A131" s="115">
        <v>27</v>
      </c>
      <c r="B131" s="121" t="s">
        <v>543</v>
      </c>
      <c r="C131" s="115" t="s">
        <v>81</v>
      </c>
      <c r="D131" s="115">
        <v>2</v>
      </c>
      <c r="E131" s="146">
        <f t="shared" si="7"/>
        <v>0.1111111111111111</v>
      </c>
      <c r="F131" s="114">
        <v>5</v>
      </c>
      <c r="G131" s="146">
        <f t="shared" si="10"/>
        <v>2.222222222222222E-2</v>
      </c>
      <c r="H131" s="110"/>
    </row>
    <row r="132" spans="1:8" s="106" customFormat="1" ht="33" x14ac:dyDescent="0.4">
      <c r="A132" s="115">
        <v>28</v>
      </c>
      <c r="B132" s="113" t="s">
        <v>544</v>
      </c>
      <c r="C132" s="115" t="s">
        <v>81</v>
      </c>
      <c r="D132" s="115">
        <v>2</v>
      </c>
      <c r="E132" s="146">
        <f t="shared" si="7"/>
        <v>0.1111111111111111</v>
      </c>
      <c r="F132" s="114">
        <v>5</v>
      </c>
      <c r="G132" s="146">
        <f t="shared" si="10"/>
        <v>2.222222222222222E-2</v>
      </c>
      <c r="H132" s="110"/>
    </row>
    <row r="133" spans="1:8" s="106" customFormat="1" ht="33" x14ac:dyDescent="0.4">
      <c r="A133" s="115">
        <v>29</v>
      </c>
      <c r="B133" s="113" t="s">
        <v>545</v>
      </c>
      <c r="C133" s="115" t="s">
        <v>81</v>
      </c>
      <c r="D133" s="115">
        <v>2</v>
      </c>
      <c r="E133" s="146">
        <f t="shared" si="7"/>
        <v>0.1111111111111111</v>
      </c>
      <c r="F133" s="114">
        <v>5</v>
      </c>
      <c r="G133" s="146">
        <f t="shared" si="10"/>
        <v>2.222222222222222E-2</v>
      </c>
      <c r="H133" s="110"/>
    </row>
    <row r="134" spans="1:8" s="106" customFormat="1" ht="33" x14ac:dyDescent="0.4">
      <c r="A134" s="115">
        <v>30</v>
      </c>
      <c r="B134" s="113" t="s">
        <v>546</v>
      </c>
      <c r="C134" s="115" t="s">
        <v>81</v>
      </c>
      <c r="D134" s="115">
        <v>2</v>
      </c>
      <c r="E134" s="146">
        <f t="shared" si="7"/>
        <v>0.1111111111111111</v>
      </c>
      <c r="F134" s="114">
        <v>5</v>
      </c>
      <c r="G134" s="146">
        <f t="shared" si="10"/>
        <v>2.222222222222222E-2</v>
      </c>
      <c r="H134" s="110"/>
    </row>
    <row r="135" spans="1:8" s="106" customFormat="1" ht="33" x14ac:dyDescent="0.4">
      <c r="A135" s="115">
        <v>31</v>
      </c>
      <c r="B135" s="113" t="s">
        <v>547</v>
      </c>
      <c r="C135" s="115" t="s">
        <v>521</v>
      </c>
      <c r="D135" s="115">
        <v>2</v>
      </c>
      <c r="E135" s="146">
        <f t="shared" si="7"/>
        <v>0.1111111111111111</v>
      </c>
      <c r="F135" s="114">
        <v>5</v>
      </c>
      <c r="G135" s="146">
        <f t="shared" si="10"/>
        <v>2.222222222222222E-2</v>
      </c>
      <c r="H135" s="110"/>
    </row>
    <row r="136" spans="1:8" s="106" customFormat="1" ht="17" x14ac:dyDescent="0.4">
      <c r="A136" s="115">
        <v>32</v>
      </c>
      <c r="B136" s="121" t="s">
        <v>692</v>
      </c>
      <c r="C136" s="115" t="s">
        <v>453</v>
      </c>
      <c r="D136" s="115"/>
      <c r="E136" s="146"/>
      <c r="F136" s="114"/>
      <c r="G136" s="146"/>
      <c r="H136" s="110"/>
    </row>
    <row r="137" spans="1:8" s="106" customFormat="1" ht="17" x14ac:dyDescent="0.4">
      <c r="A137" s="213"/>
      <c r="B137" s="121" t="s">
        <v>454</v>
      </c>
      <c r="C137" s="115"/>
      <c r="D137" s="115"/>
      <c r="E137" s="146"/>
      <c r="F137" s="114"/>
      <c r="G137" s="146"/>
      <c r="H137" s="110"/>
    </row>
    <row r="138" spans="1:8" s="106" customFormat="1" ht="17" x14ac:dyDescent="0.4">
      <c r="A138" s="213"/>
      <c r="B138" s="121" t="s">
        <v>455</v>
      </c>
      <c r="C138" s="115" t="s">
        <v>441</v>
      </c>
      <c r="D138" s="115">
        <v>2</v>
      </c>
      <c r="E138" s="146">
        <f>D138/18</f>
        <v>0.1111111111111111</v>
      </c>
      <c r="F138" s="114">
        <v>5</v>
      </c>
      <c r="G138" s="146">
        <f t="shared" si="10"/>
        <v>2.222222222222222E-2</v>
      </c>
      <c r="H138" s="110"/>
    </row>
    <row r="139" spans="1:8" s="106" customFormat="1" ht="17" x14ac:dyDescent="0.4">
      <c r="A139" s="213"/>
      <c r="B139" s="121" t="s">
        <v>456</v>
      </c>
      <c r="C139" s="115" t="s">
        <v>441</v>
      </c>
      <c r="D139" s="115">
        <v>18</v>
      </c>
      <c r="E139" s="146">
        <f t="shared" ref="E139:E199" si="11">D139/18</f>
        <v>1</v>
      </c>
      <c r="F139" s="114">
        <v>5</v>
      </c>
      <c r="G139" s="146">
        <f t="shared" si="10"/>
        <v>0.2</v>
      </c>
      <c r="H139" s="110"/>
    </row>
    <row r="140" spans="1:8" s="106" customFormat="1" ht="17" x14ac:dyDescent="0.4">
      <c r="A140" s="213"/>
      <c r="B140" s="121" t="s">
        <v>457</v>
      </c>
      <c r="C140" s="115" t="s">
        <v>441</v>
      </c>
      <c r="D140" s="115">
        <v>18</v>
      </c>
      <c r="E140" s="146">
        <f t="shared" si="11"/>
        <v>1</v>
      </c>
      <c r="F140" s="114">
        <v>5</v>
      </c>
      <c r="G140" s="146">
        <f t="shared" si="10"/>
        <v>0.2</v>
      </c>
      <c r="H140" s="110"/>
    </row>
    <row r="141" spans="1:8" s="106" customFormat="1" ht="17" x14ac:dyDescent="0.4">
      <c r="A141" s="213"/>
      <c r="B141" s="121" t="s">
        <v>458</v>
      </c>
      <c r="C141" s="115" t="s">
        <v>441</v>
      </c>
      <c r="D141" s="115">
        <v>1</v>
      </c>
      <c r="E141" s="146">
        <f t="shared" si="11"/>
        <v>5.5555555555555552E-2</v>
      </c>
      <c r="F141" s="114">
        <v>5</v>
      </c>
      <c r="G141" s="146">
        <f t="shared" si="10"/>
        <v>1.111111111111111E-2</v>
      </c>
      <c r="H141" s="110"/>
    </row>
    <row r="142" spans="1:8" s="106" customFormat="1" ht="17" x14ac:dyDescent="0.4">
      <c r="A142" s="213"/>
      <c r="B142" s="121" t="s">
        <v>459</v>
      </c>
      <c r="C142" s="115" t="s">
        <v>460</v>
      </c>
      <c r="D142" s="115">
        <v>1</v>
      </c>
      <c r="E142" s="146">
        <f t="shared" si="11"/>
        <v>5.5555555555555552E-2</v>
      </c>
      <c r="F142" s="114">
        <v>5</v>
      </c>
      <c r="G142" s="146">
        <f t="shared" si="10"/>
        <v>1.111111111111111E-2</v>
      </c>
      <c r="H142" s="110"/>
    </row>
    <row r="143" spans="1:8" s="106" customFormat="1" ht="17" x14ac:dyDescent="0.4">
      <c r="A143" s="213"/>
      <c r="B143" s="121" t="s">
        <v>461</v>
      </c>
      <c r="C143" s="115" t="s">
        <v>462</v>
      </c>
      <c r="D143" s="115">
        <v>1</v>
      </c>
      <c r="E143" s="146">
        <f t="shared" si="11"/>
        <v>5.5555555555555552E-2</v>
      </c>
      <c r="F143" s="114">
        <v>5</v>
      </c>
      <c r="G143" s="146">
        <f t="shared" si="10"/>
        <v>1.111111111111111E-2</v>
      </c>
      <c r="H143" s="110"/>
    </row>
    <row r="144" spans="1:8" s="106" customFormat="1" ht="17" x14ac:dyDescent="0.4">
      <c r="A144" s="213"/>
      <c r="B144" s="121" t="s">
        <v>463</v>
      </c>
      <c r="C144" s="115" t="s">
        <v>464</v>
      </c>
      <c r="D144" s="115">
        <v>1</v>
      </c>
      <c r="E144" s="146">
        <f t="shared" si="11"/>
        <v>5.5555555555555552E-2</v>
      </c>
      <c r="F144" s="114">
        <v>5</v>
      </c>
      <c r="G144" s="146">
        <f t="shared" si="10"/>
        <v>1.111111111111111E-2</v>
      </c>
      <c r="H144" s="110"/>
    </row>
    <row r="145" spans="1:8" s="106" customFormat="1" ht="17" x14ac:dyDescent="0.4">
      <c r="A145" s="213"/>
      <c r="B145" s="121" t="s">
        <v>465</v>
      </c>
      <c r="C145" s="115" t="s">
        <v>441</v>
      </c>
      <c r="D145" s="115">
        <v>1</v>
      </c>
      <c r="E145" s="146">
        <f t="shared" si="11"/>
        <v>5.5555555555555552E-2</v>
      </c>
      <c r="F145" s="114">
        <v>5</v>
      </c>
      <c r="G145" s="146">
        <f t="shared" si="10"/>
        <v>1.111111111111111E-2</v>
      </c>
      <c r="H145" s="110"/>
    </row>
    <row r="146" spans="1:8" s="106" customFormat="1" ht="17" x14ac:dyDescent="0.4">
      <c r="A146" s="213"/>
      <c r="B146" s="121" t="s">
        <v>466</v>
      </c>
      <c r="C146" s="115" t="s">
        <v>441</v>
      </c>
      <c r="D146" s="115">
        <v>1</v>
      </c>
      <c r="E146" s="146">
        <f t="shared" si="11"/>
        <v>5.5555555555555552E-2</v>
      </c>
      <c r="F146" s="114">
        <v>5</v>
      </c>
      <c r="G146" s="146">
        <f t="shared" si="10"/>
        <v>1.111111111111111E-2</v>
      </c>
      <c r="H146" s="110"/>
    </row>
    <row r="147" spans="1:8" s="106" customFormat="1" ht="17" x14ac:dyDescent="0.4">
      <c r="A147" s="213"/>
      <c r="B147" s="121" t="s">
        <v>467</v>
      </c>
      <c r="C147" s="115" t="s">
        <v>460</v>
      </c>
      <c r="D147" s="115">
        <v>18</v>
      </c>
      <c r="E147" s="146">
        <f t="shared" si="11"/>
        <v>1</v>
      </c>
      <c r="F147" s="114">
        <v>5</v>
      </c>
      <c r="G147" s="146">
        <f t="shared" si="10"/>
        <v>0.2</v>
      </c>
      <c r="H147" s="110"/>
    </row>
    <row r="148" spans="1:8" s="106" customFormat="1" ht="17" x14ac:dyDescent="0.4">
      <c r="A148" s="213"/>
      <c r="B148" s="121" t="s">
        <v>468</v>
      </c>
      <c r="C148" s="115" t="s">
        <v>462</v>
      </c>
      <c r="D148" s="115">
        <v>1</v>
      </c>
      <c r="E148" s="146">
        <f t="shared" si="11"/>
        <v>5.5555555555555552E-2</v>
      </c>
      <c r="F148" s="114">
        <v>5</v>
      </c>
      <c r="G148" s="146">
        <f t="shared" si="10"/>
        <v>1.111111111111111E-2</v>
      </c>
      <c r="H148" s="110"/>
    </row>
    <row r="149" spans="1:8" s="106" customFormat="1" ht="17" x14ac:dyDescent="0.4">
      <c r="A149" s="112">
        <v>33</v>
      </c>
      <c r="B149" s="113" t="s">
        <v>438</v>
      </c>
      <c r="C149" s="112" t="s">
        <v>85</v>
      </c>
      <c r="D149" s="112">
        <v>1</v>
      </c>
      <c r="E149" s="146">
        <f t="shared" si="11"/>
        <v>5.5555555555555552E-2</v>
      </c>
      <c r="F149" s="114">
        <v>5</v>
      </c>
      <c r="G149" s="146">
        <f t="shared" si="10"/>
        <v>1.111111111111111E-2</v>
      </c>
      <c r="H149" s="110"/>
    </row>
    <row r="150" spans="1:8" s="106" customFormat="1" ht="17" x14ac:dyDescent="0.4">
      <c r="A150" s="112">
        <v>34</v>
      </c>
      <c r="B150" s="113" t="s">
        <v>548</v>
      </c>
      <c r="C150" s="112" t="s">
        <v>81</v>
      </c>
      <c r="D150" s="112">
        <v>2</v>
      </c>
      <c r="E150" s="146">
        <f>D150/18</f>
        <v>0.1111111111111111</v>
      </c>
      <c r="F150" s="114">
        <v>5</v>
      </c>
      <c r="G150" s="146">
        <f t="shared" si="10"/>
        <v>2.222222222222222E-2</v>
      </c>
      <c r="H150" s="110"/>
    </row>
    <row r="151" spans="1:8" s="106" customFormat="1" ht="17" x14ac:dyDescent="0.4">
      <c r="A151" s="127" t="s">
        <v>60</v>
      </c>
      <c r="B151" s="128" t="s">
        <v>549</v>
      </c>
      <c r="C151" s="129"/>
      <c r="D151" s="129"/>
      <c r="E151" s="146">
        <f t="shared" si="11"/>
        <v>0</v>
      </c>
      <c r="F151" s="114">
        <v>5</v>
      </c>
      <c r="G151" s="146">
        <f t="shared" si="10"/>
        <v>0</v>
      </c>
      <c r="H151" s="110"/>
    </row>
    <row r="152" spans="1:8" s="106" customFormat="1" ht="17" x14ac:dyDescent="0.4">
      <c r="A152" s="115">
        <v>1</v>
      </c>
      <c r="B152" s="116" t="s">
        <v>550</v>
      </c>
      <c r="C152" s="115" t="s">
        <v>441</v>
      </c>
      <c r="D152" s="115">
        <v>2</v>
      </c>
      <c r="E152" s="146">
        <f t="shared" si="11"/>
        <v>0.1111111111111111</v>
      </c>
      <c r="F152" s="114">
        <v>5</v>
      </c>
      <c r="G152" s="146">
        <f t="shared" si="10"/>
        <v>2.222222222222222E-2</v>
      </c>
      <c r="H152" s="110"/>
    </row>
    <row r="153" spans="1:8" s="106" customFormat="1" ht="17" x14ac:dyDescent="0.4">
      <c r="A153" s="115">
        <v>2</v>
      </c>
      <c r="B153" s="116" t="s">
        <v>551</v>
      </c>
      <c r="C153" s="115" t="s">
        <v>441</v>
      </c>
      <c r="D153" s="115">
        <v>3</v>
      </c>
      <c r="E153" s="146">
        <f t="shared" si="11"/>
        <v>0.16666666666666666</v>
      </c>
      <c r="F153" s="114">
        <v>5</v>
      </c>
      <c r="G153" s="146">
        <f t="shared" si="10"/>
        <v>3.3333333333333333E-2</v>
      </c>
      <c r="H153" s="110"/>
    </row>
    <row r="154" spans="1:8" s="106" customFormat="1" ht="17" x14ac:dyDescent="0.4">
      <c r="A154" s="115">
        <v>3</v>
      </c>
      <c r="B154" s="116" t="s">
        <v>552</v>
      </c>
      <c r="C154" s="115" t="s">
        <v>441</v>
      </c>
      <c r="D154" s="115">
        <v>2</v>
      </c>
      <c r="E154" s="146">
        <f t="shared" si="11"/>
        <v>0.1111111111111111</v>
      </c>
      <c r="F154" s="114">
        <v>5</v>
      </c>
      <c r="G154" s="146">
        <f t="shared" si="10"/>
        <v>2.222222222222222E-2</v>
      </c>
      <c r="H154" s="110"/>
    </row>
    <row r="155" spans="1:8" s="106" customFormat="1" ht="17" x14ac:dyDescent="0.4">
      <c r="A155" s="115">
        <v>4</v>
      </c>
      <c r="B155" s="117" t="s">
        <v>553</v>
      </c>
      <c r="C155" s="115" t="s">
        <v>81</v>
      </c>
      <c r="D155" s="115">
        <v>3</v>
      </c>
      <c r="E155" s="146">
        <f t="shared" si="11"/>
        <v>0.16666666666666666</v>
      </c>
      <c r="F155" s="114">
        <v>5</v>
      </c>
      <c r="G155" s="146">
        <f t="shared" si="10"/>
        <v>3.3333333333333333E-2</v>
      </c>
      <c r="H155" s="110"/>
    </row>
    <row r="156" spans="1:8" s="106" customFormat="1" ht="17" x14ac:dyDescent="0.4">
      <c r="A156" s="115">
        <v>5</v>
      </c>
      <c r="B156" s="117" t="s">
        <v>554</v>
      </c>
      <c r="C156" s="115" t="s">
        <v>81</v>
      </c>
      <c r="D156" s="115">
        <v>3</v>
      </c>
      <c r="E156" s="146">
        <f t="shared" si="11"/>
        <v>0.16666666666666666</v>
      </c>
      <c r="F156" s="114">
        <v>5</v>
      </c>
      <c r="G156" s="146">
        <f t="shared" si="10"/>
        <v>3.3333333333333333E-2</v>
      </c>
      <c r="H156" s="110"/>
    </row>
    <row r="157" spans="1:8" s="106" customFormat="1" ht="17" x14ac:dyDescent="0.4">
      <c r="A157" s="112">
        <v>1</v>
      </c>
      <c r="B157" s="113" t="s">
        <v>438</v>
      </c>
      <c r="C157" s="112" t="s">
        <v>85</v>
      </c>
      <c r="D157" s="112">
        <v>1</v>
      </c>
      <c r="E157" s="146">
        <f t="shared" si="11"/>
        <v>5.5555555555555552E-2</v>
      </c>
      <c r="F157" s="114">
        <v>5</v>
      </c>
      <c r="G157" s="146">
        <f t="shared" si="10"/>
        <v>1.111111111111111E-2</v>
      </c>
      <c r="H157" s="110"/>
    </row>
    <row r="158" spans="1:8" s="106" customFormat="1" ht="17" x14ac:dyDescent="0.4">
      <c r="A158" s="112">
        <v>2</v>
      </c>
      <c r="B158" s="113" t="s">
        <v>555</v>
      </c>
      <c r="C158" s="112" t="s">
        <v>85</v>
      </c>
      <c r="D158" s="112">
        <v>2</v>
      </c>
      <c r="E158" s="146">
        <f t="shared" si="11"/>
        <v>0.1111111111111111</v>
      </c>
      <c r="F158" s="114">
        <v>5</v>
      </c>
      <c r="G158" s="146">
        <f t="shared" si="10"/>
        <v>2.222222222222222E-2</v>
      </c>
      <c r="H158" s="110"/>
    </row>
    <row r="159" spans="1:8" s="106" customFormat="1" ht="17" x14ac:dyDescent="0.4">
      <c r="A159" s="112">
        <v>3</v>
      </c>
      <c r="B159" s="113" t="s">
        <v>556</v>
      </c>
      <c r="C159" s="112" t="s">
        <v>85</v>
      </c>
      <c r="D159" s="112">
        <v>2</v>
      </c>
      <c r="E159" s="146">
        <f t="shared" si="11"/>
        <v>0.1111111111111111</v>
      </c>
      <c r="F159" s="114">
        <v>5</v>
      </c>
      <c r="G159" s="146">
        <f t="shared" si="10"/>
        <v>2.222222222222222E-2</v>
      </c>
      <c r="H159" s="110"/>
    </row>
    <row r="160" spans="1:8" s="106" customFormat="1" ht="17" x14ac:dyDescent="0.4">
      <c r="A160" s="112">
        <v>4</v>
      </c>
      <c r="B160" s="113" t="s">
        <v>557</v>
      </c>
      <c r="C160" s="112" t="s">
        <v>85</v>
      </c>
      <c r="D160" s="112">
        <v>2</v>
      </c>
      <c r="E160" s="146">
        <f t="shared" si="11"/>
        <v>0.1111111111111111</v>
      </c>
      <c r="F160" s="114">
        <v>5</v>
      </c>
      <c r="G160" s="146">
        <f t="shared" si="10"/>
        <v>2.222222222222222E-2</v>
      </c>
      <c r="H160" s="110"/>
    </row>
    <row r="161" spans="1:8" s="106" customFormat="1" ht="33" x14ac:dyDescent="0.4">
      <c r="A161" s="115">
        <v>1</v>
      </c>
      <c r="B161" s="113" t="s">
        <v>694</v>
      </c>
      <c r="C161" s="115" t="s">
        <v>85</v>
      </c>
      <c r="D161" s="115">
        <v>1</v>
      </c>
      <c r="E161" s="146">
        <f t="shared" si="11"/>
        <v>5.5555555555555552E-2</v>
      </c>
      <c r="F161" s="114">
        <v>5</v>
      </c>
      <c r="G161" s="146">
        <f t="shared" si="10"/>
        <v>1.111111111111111E-2</v>
      </c>
      <c r="H161" s="110"/>
    </row>
    <row r="162" spans="1:8" s="106" customFormat="1" ht="17" x14ac:dyDescent="0.4">
      <c r="A162" s="115">
        <v>2</v>
      </c>
      <c r="B162" s="121" t="s">
        <v>551</v>
      </c>
      <c r="C162" s="115" t="s">
        <v>85</v>
      </c>
      <c r="D162" s="115">
        <v>2</v>
      </c>
      <c r="E162" s="146">
        <f t="shared" si="11"/>
        <v>0.1111111111111111</v>
      </c>
      <c r="F162" s="114">
        <v>5</v>
      </c>
      <c r="G162" s="146">
        <f t="shared" si="10"/>
        <v>2.222222222222222E-2</v>
      </c>
      <c r="H162" s="110"/>
    </row>
    <row r="163" spans="1:8" s="106" customFormat="1" ht="17" x14ac:dyDescent="0.4">
      <c r="A163" s="115">
        <v>3</v>
      </c>
      <c r="B163" s="121" t="s">
        <v>552</v>
      </c>
      <c r="C163" s="115" t="s">
        <v>85</v>
      </c>
      <c r="D163" s="115">
        <v>2</v>
      </c>
      <c r="E163" s="146">
        <f t="shared" si="11"/>
        <v>0.1111111111111111</v>
      </c>
      <c r="F163" s="114">
        <v>5</v>
      </c>
      <c r="G163" s="146">
        <f t="shared" si="10"/>
        <v>2.222222222222222E-2</v>
      </c>
      <c r="H163" s="110"/>
    </row>
    <row r="164" spans="1:8" s="106" customFormat="1" ht="17" x14ac:dyDescent="0.4">
      <c r="A164" s="115">
        <v>4</v>
      </c>
      <c r="B164" s="121" t="s">
        <v>558</v>
      </c>
      <c r="C164" s="115" t="s">
        <v>85</v>
      </c>
      <c r="D164" s="115">
        <v>2</v>
      </c>
      <c r="E164" s="146">
        <f t="shared" si="11"/>
        <v>0.1111111111111111</v>
      </c>
      <c r="F164" s="114">
        <v>5</v>
      </c>
      <c r="G164" s="146">
        <f t="shared" si="10"/>
        <v>2.222222222222222E-2</v>
      </c>
      <c r="H164" s="110"/>
    </row>
    <row r="165" spans="1:8" s="106" customFormat="1" ht="17" x14ac:dyDescent="0.4">
      <c r="A165" s="115">
        <v>5</v>
      </c>
      <c r="B165" s="121" t="s">
        <v>559</v>
      </c>
      <c r="C165" s="115" t="s">
        <v>85</v>
      </c>
      <c r="D165" s="115">
        <v>2</v>
      </c>
      <c r="E165" s="146">
        <f t="shared" si="11"/>
        <v>0.1111111111111111</v>
      </c>
      <c r="F165" s="114">
        <v>5</v>
      </c>
      <c r="G165" s="146">
        <f t="shared" si="10"/>
        <v>2.222222222222222E-2</v>
      </c>
      <c r="H165" s="110"/>
    </row>
    <row r="166" spans="1:8" s="106" customFormat="1" ht="33" x14ac:dyDescent="0.4">
      <c r="A166" s="213">
        <v>6</v>
      </c>
      <c r="B166" s="149" t="s">
        <v>560</v>
      </c>
      <c r="C166" s="213" t="s">
        <v>85</v>
      </c>
      <c r="D166" s="213">
        <v>2</v>
      </c>
      <c r="E166" s="146"/>
      <c r="F166" s="114"/>
      <c r="G166" s="146"/>
      <c r="H166" s="110"/>
    </row>
    <row r="167" spans="1:8" s="106" customFormat="1" ht="17" x14ac:dyDescent="0.4">
      <c r="A167" s="213"/>
      <c r="B167" s="113" t="s">
        <v>561</v>
      </c>
      <c r="C167" s="213"/>
      <c r="D167" s="213"/>
      <c r="E167" s="146"/>
      <c r="F167" s="114"/>
      <c r="G167" s="146"/>
      <c r="H167" s="110"/>
    </row>
    <row r="168" spans="1:8" s="106" customFormat="1" ht="49.5" x14ac:dyDescent="0.4">
      <c r="A168" s="213"/>
      <c r="B168" s="113" t="s">
        <v>562</v>
      </c>
      <c r="C168" s="213"/>
      <c r="D168" s="213"/>
      <c r="E168" s="146">
        <f>2/18</f>
        <v>0.1111111111111111</v>
      </c>
      <c r="F168" s="114">
        <v>5</v>
      </c>
      <c r="G168" s="146">
        <f t="shared" ref="G168:G230" si="12">E168/F168</f>
        <v>2.222222222222222E-2</v>
      </c>
      <c r="H168" s="110"/>
    </row>
    <row r="169" spans="1:8" s="106" customFormat="1" ht="33" x14ac:dyDescent="0.4">
      <c r="A169" s="213"/>
      <c r="B169" s="113" t="s">
        <v>563</v>
      </c>
      <c r="C169" s="213"/>
      <c r="D169" s="213"/>
      <c r="E169" s="146">
        <f t="shared" ref="E169:E174" si="13">2/18</f>
        <v>0.1111111111111111</v>
      </c>
      <c r="F169" s="114">
        <v>5</v>
      </c>
      <c r="G169" s="146">
        <f t="shared" si="12"/>
        <v>2.222222222222222E-2</v>
      </c>
      <c r="H169" s="110"/>
    </row>
    <row r="170" spans="1:8" s="106" customFormat="1" ht="33" x14ac:dyDescent="0.4">
      <c r="A170" s="213"/>
      <c r="B170" s="113" t="s">
        <v>564</v>
      </c>
      <c r="C170" s="213"/>
      <c r="D170" s="213"/>
      <c r="E170" s="146">
        <f t="shared" si="13"/>
        <v>0.1111111111111111</v>
      </c>
      <c r="F170" s="114">
        <v>5</v>
      </c>
      <c r="G170" s="146">
        <f t="shared" si="12"/>
        <v>2.222222222222222E-2</v>
      </c>
      <c r="H170" s="110"/>
    </row>
    <row r="171" spans="1:8" s="106" customFormat="1" ht="17" x14ac:dyDescent="0.4">
      <c r="A171" s="213"/>
      <c r="B171" s="113" t="s">
        <v>565</v>
      </c>
      <c r="C171" s="213"/>
      <c r="D171" s="213"/>
      <c r="E171" s="146">
        <f t="shared" si="13"/>
        <v>0.1111111111111111</v>
      </c>
      <c r="F171" s="114">
        <v>5</v>
      </c>
      <c r="G171" s="146">
        <f t="shared" si="12"/>
        <v>2.222222222222222E-2</v>
      </c>
      <c r="H171" s="110"/>
    </row>
    <row r="172" spans="1:8" s="106" customFormat="1" ht="17" x14ac:dyDescent="0.4">
      <c r="A172" s="213"/>
      <c r="B172" s="113" t="s">
        <v>566</v>
      </c>
      <c r="C172" s="213"/>
      <c r="D172" s="213"/>
      <c r="E172" s="146">
        <f t="shared" si="13"/>
        <v>0.1111111111111111</v>
      </c>
      <c r="F172" s="114">
        <v>5</v>
      </c>
      <c r="G172" s="146">
        <f t="shared" si="12"/>
        <v>2.222222222222222E-2</v>
      </c>
      <c r="H172" s="110"/>
    </row>
    <row r="173" spans="1:8" s="106" customFormat="1" ht="17" x14ac:dyDescent="0.4">
      <c r="A173" s="213"/>
      <c r="B173" s="113" t="s">
        <v>567</v>
      </c>
      <c r="C173" s="213"/>
      <c r="D173" s="213"/>
      <c r="E173" s="146">
        <f t="shared" si="13"/>
        <v>0.1111111111111111</v>
      </c>
      <c r="F173" s="114">
        <v>5</v>
      </c>
      <c r="G173" s="146">
        <f t="shared" si="12"/>
        <v>2.222222222222222E-2</v>
      </c>
      <c r="H173" s="110"/>
    </row>
    <row r="174" spans="1:8" s="106" customFormat="1" ht="17" x14ac:dyDescent="0.4">
      <c r="A174" s="213"/>
      <c r="B174" s="113" t="s">
        <v>568</v>
      </c>
      <c r="C174" s="213"/>
      <c r="D174" s="213"/>
      <c r="E174" s="146">
        <f t="shared" si="13"/>
        <v>0.1111111111111111</v>
      </c>
      <c r="F174" s="114">
        <v>5</v>
      </c>
      <c r="G174" s="146">
        <f t="shared" si="12"/>
        <v>2.222222222222222E-2</v>
      </c>
      <c r="H174" s="110"/>
    </row>
    <row r="175" spans="1:8" s="106" customFormat="1" ht="17" x14ac:dyDescent="0.4">
      <c r="A175" s="213">
        <v>7</v>
      </c>
      <c r="B175" s="149" t="s">
        <v>569</v>
      </c>
      <c r="C175" s="213" t="s">
        <v>85</v>
      </c>
      <c r="D175" s="213">
        <v>2</v>
      </c>
      <c r="E175" s="146">
        <f>2/18</f>
        <v>0.1111111111111111</v>
      </c>
      <c r="F175" s="114">
        <v>5</v>
      </c>
      <c r="G175" s="146">
        <f t="shared" si="12"/>
        <v>2.222222222222222E-2</v>
      </c>
      <c r="H175" s="110"/>
    </row>
    <row r="176" spans="1:8" s="106" customFormat="1" ht="17" x14ac:dyDescent="0.4">
      <c r="A176" s="213"/>
      <c r="B176" s="113" t="s">
        <v>561</v>
      </c>
      <c r="C176" s="213"/>
      <c r="D176" s="213"/>
      <c r="E176" s="146">
        <f t="shared" ref="E176:E182" si="14">2/18</f>
        <v>0.1111111111111111</v>
      </c>
      <c r="F176" s="114">
        <v>5</v>
      </c>
      <c r="G176" s="146">
        <f t="shared" si="12"/>
        <v>2.222222222222222E-2</v>
      </c>
      <c r="H176" s="110"/>
    </row>
    <row r="177" spans="1:8" s="106" customFormat="1" ht="33" x14ac:dyDescent="0.4">
      <c r="A177" s="213"/>
      <c r="B177" s="113" t="s">
        <v>570</v>
      </c>
      <c r="C177" s="213"/>
      <c r="D177" s="213"/>
      <c r="E177" s="146">
        <f t="shared" si="14"/>
        <v>0.1111111111111111</v>
      </c>
      <c r="F177" s="114">
        <v>5</v>
      </c>
      <c r="G177" s="146">
        <f t="shared" si="12"/>
        <v>2.222222222222222E-2</v>
      </c>
      <c r="H177" s="110"/>
    </row>
    <row r="178" spans="1:8" s="106" customFormat="1" ht="33" x14ac:dyDescent="0.4">
      <c r="A178" s="213"/>
      <c r="B178" s="113" t="s">
        <v>571</v>
      </c>
      <c r="C178" s="213"/>
      <c r="D178" s="213"/>
      <c r="E178" s="146">
        <f t="shared" si="14"/>
        <v>0.1111111111111111</v>
      </c>
      <c r="F178" s="114">
        <v>5</v>
      </c>
      <c r="G178" s="146">
        <f t="shared" si="12"/>
        <v>2.222222222222222E-2</v>
      </c>
      <c r="H178" s="110"/>
    </row>
    <row r="179" spans="1:8" s="106" customFormat="1" ht="33" x14ac:dyDescent="0.4">
      <c r="A179" s="213"/>
      <c r="B179" s="113" t="s">
        <v>572</v>
      </c>
      <c r="C179" s="213"/>
      <c r="D179" s="213"/>
      <c r="E179" s="146">
        <f t="shared" si="14"/>
        <v>0.1111111111111111</v>
      </c>
      <c r="F179" s="114">
        <v>5</v>
      </c>
      <c r="G179" s="146">
        <f t="shared" si="12"/>
        <v>2.222222222222222E-2</v>
      </c>
      <c r="H179" s="110"/>
    </row>
    <row r="180" spans="1:8" s="106" customFormat="1" ht="17" x14ac:dyDescent="0.4">
      <c r="A180" s="213"/>
      <c r="B180" s="113" t="s">
        <v>573</v>
      </c>
      <c r="C180" s="213"/>
      <c r="D180" s="213"/>
      <c r="E180" s="146">
        <f t="shared" si="14"/>
        <v>0.1111111111111111</v>
      </c>
      <c r="F180" s="114">
        <v>5</v>
      </c>
      <c r="G180" s="146">
        <f t="shared" si="12"/>
        <v>2.222222222222222E-2</v>
      </c>
      <c r="H180" s="110"/>
    </row>
    <row r="181" spans="1:8" s="106" customFormat="1" ht="17" x14ac:dyDescent="0.4">
      <c r="A181" s="213"/>
      <c r="B181" s="113" t="s">
        <v>574</v>
      </c>
      <c r="C181" s="213"/>
      <c r="D181" s="213"/>
      <c r="E181" s="146">
        <f t="shared" si="14"/>
        <v>0.1111111111111111</v>
      </c>
      <c r="F181" s="114">
        <v>5</v>
      </c>
      <c r="G181" s="146">
        <f t="shared" si="12"/>
        <v>2.222222222222222E-2</v>
      </c>
      <c r="H181" s="110"/>
    </row>
    <row r="182" spans="1:8" s="106" customFormat="1" ht="33" x14ac:dyDescent="0.4">
      <c r="A182" s="213"/>
      <c r="B182" s="113" t="s">
        <v>575</v>
      </c>
      <c r="C182" s="213"/>
      <c r="D182" s="213"/>
      <c r="E182" s="146">
        <f t="shared" si="14"/>
        <v>0.1111111111111111</v>
      </c>
      <c r="F182" s="114">
        <v>5</v>
      </c>
      <c r="G182" s="146">
        <f t="shared" si="12"/>
        <v>2.222222222222222E-2</v>
      </c>
      <c r="H182" s="110"/>
    </row>
    <row r="183" spans="1:8" s="106" customFormat="1" ht="17" x14ac:dyDescent="0.4">
      <c r="A183" s="213">
        <v>8</v>
      </c>
      <c r="B183" s="149" t="s">
        <v>576</v>
      </c>
      <c r="C183" s="213" t="s">
        <v>85</v>
      </c>
      <c r="D183" s="213">
        <v>1</v>
      </c>
      <c r="E183" s="146">
        <f>1/18</f>
        <v>5.5555555555555552E-2</v>
      </c>
      <c r="F183" s="114">
        <v>5</v>
      </c>
      <c r="G183" s="146">
        <f t="shared" si="12"/>
        <v>1.111111111111111E-2</v>
      </c>
      <c r="H183" s="110"/>
    </row>
    <row r="184" spans="1:8" s="106" customFormat="1" ht="17" x14ac:dyDescent="0.4">
      <c r="A184" s="213"/>
      <c r="B184" s="113" t="s">
        <v>561</v>
      </c>
      <c r="C184" s="213"/>
      <c r="D184" s="213"/>
      <c r="E184" s="146">
        <f t="shared" ref="E184:E189" si="15">1/18</f>
        <v>5.5555555555555552E-2</v>
      </c>
      <c r="F184" s="114">
        <v>5</v>
      </c>
      <c r="G184" s="146">
        <f t="shared" si="12"/>
        <v>1.111111111111111E-2</v>
      </c>
      <c r="H184" s="110"/>
    </row>
    <row r="185" spans="1:8" s="106" customFormat="1" ht="33" x14ac:dyDescent="0.4">
      <c r="A185" s="213"/>
      <c r="B185" s="113" t="s">
        <v>577</v>
      </c>
      <c r="C185" s="213"/>
      <c r="D185" s="213"/>
      <c r="E185" s="146">
        <f t="shared" si="15"/>
        <v>5.5555555555555552E-2</v>
      </c>
      <c r="F185" s="114">
        <v>5</v>
      </c>
      <c r="G185" s="146">
        <f t="shared" si="12"/>
        <v>1.111111111111111E-2</v>
      </c>
      <c r="H185" s="110"/>
    </row>
    <row r="186" spans="1:8" s="106" customFormat="1" ht="33" x14ac:dyDescent="0.4">
      <c r="A186" s="213"/>
      <c r="B186" s="113" t="s">
        <v>578</v>
      </c>
      <c r="C186" s="213"/>
      <c r="D186" s="213"/>
      <c r="E186" s="146">
        <f t="shared" si="15"/>
        <v>5.5555555555555552E-2</v>
      </c>
      <c r="F186" s="114">
        <v>5</v>
      </c>
      <c r="G186" s="146">
        <f t="shared" si="12"/>
        <v>1.111111111111111E-2</v>
      </c>
      <c r="H186" s="110"/>
    </row>
    <row r="187" spans="1:8" s="106" customFormat="1" ht="17" x14ac:dyDescent="0.4">
      <c r="A187" s="213"/>
      <c r="B187" s="113" t="s">
        <v>579</v>
      </c>
      <c r="C187" s="213"/>
      <c r="D187" s="213"/>
      <c r="E187" s="146">
        <f t="shared" si="15"/>
        <v>5.5555555555555552E-2</v>
      </c>
      <c r="F187" s="114">
        <v>5</v>
      </c>
      <c r="G187" s="146">
        <f t="shared" si="12"/>
        <v>1.111111111111111E-2</v>
      </c>
      <c r="H187" s="110"/>
    </row>
    <row r="188" spans="1:8" s="106" customFormat="1" ht="17" x14ac:dyDescent="0.4">
      <c r="A188" s="213"/>
      <c r="B188" s="113" t="s">
        <v>580</v>
      </c>
      <c r="C188" s="213"/>
      <c r="D188" s="213"/>
      <c r="E188" s="146">
        <f t="shared" si="15"/>
        <v>5.5555555555555552E-2</v>
      </c>
      <c r="F188" s="114">
        <v>5</v>
      </c>
      <c r="G188" s="146">
        <f t="shared" si="12"/>
        <v>1.111111111111111E-2</v>
      </c>
      <c r="H188" s="110"/>
    </row>
    <row r="189" spans="1:8" s="106" customFormat="1" ht="33" x14ac:dyDescent="0.4">
      <c r="A189" s="213"/>
      <c r="B189" s="113" t="s">
        <v>581</v>
      </c>
      <c r="C189" s="213"/>
      <c r="D189" s="213"/>
      <c r="E189" s="146">
        <f t="shared" si="15"/>
        <v>5.5555555555555552E-2</v>
      </c>
      <c r="F189" s="114">
        <v>5</v>
      </c>
      <c r="G189" s="146">
        <f t="shared" si="12"/>
        <v>1.111111111111111E-2</v>
      </c>
      <c r="H189" s="110"/>
    </row>
    <row r="190" spans="1:8" s="106" customFormat="1" ht="17" x14ac:dyDescent="0.4">
      <c r="A190" s="213">
        <v>9</v>
      </c>
      <c r="B190" s="149" t="s">
        <v>582</v>
      </c>
      <c r="C190" s="213" t="s">
        <v>85</v>
      </c>
      <c r="D190" s="213">
        <v>1</v>
      </c>
      <c r="E190" s="146">
        <f>1/18</f>
        <v>5.5555555555555552E-2</v>
      </c>
      <c r="F190" s="114">
        <v>5</v>
      </c>
      <c r="G190" s="146">
        <f t="shared" si="12"/>
        <v>1.111111111111111E-2</v>
      </c>
      <c r="H190" s="110"/>
    </row>
    <row r="191" spans="1:8" s="106" customFormat="1" ht="17" x14ac:dyDescent="0.4">
      <c r="A191" s="213"/>
      <c r="B191" s="113" t="s">
        <v>573</v>
      </c>
      <c r="C191" s="213"/>
      <c r="D191" s="213"/>
      <c r="E191" s="146">
        <f t="shared" ref="E191:E198" si="16">1/18</f>
        <v>5.5555555555555552E-2</v>
      </c>
      <c r="F191" s="114">
        <v>5</v>
      </c>
      <c r="G191" s="146">
        <f t="shared" si="12"/>
        <v>1.111111111111111E-2</v>
      </c>
      <c r="H191" s="110"/>
    </row>
    <row r="192" spans="1:8" s="106" customFormat="1" ht="17" x14ac:dyDescent="0.4">
      <c r="A192" s="213"/>
      <c r="B192" s="113" t="s">
        <v>583</v>
      </c>
      <c r="C192" s="213"/>
      <c r="D192" s="213"/>
      <c r="E192" s="146">
        <f t="shared" si="16"/>
        <v>5.5555555555555552E-2</v>
      </c>
      <c r="F192" s="114">
        <v>5</v>
      </c>
      <c r="G192" s="146">
        <f t="shared" si="12"/>
        <v>1.111111111111111E-2</v>
      </c>
      <c r="H192" s="110"/>
    </row>
    <row r="193" spans="1:8" s="106" customFormat="1" ht="33" x14ac:dyDescent="0.4">
      <c r="A193" s="213"/>
      <c r="B193" s="113" t="s">
        <v>584</v>
      </c>
      <c r="C193" s="213"/>
      <c r="D193" s="213"/>
      <c r="E193" s="146">
        <f t="shared" si="16"/>
        <v>5.5555555555555552E-2</v>
      </c>
      <c r="F193" s="114">
        <v>5</v>
      </c>
      <c r="G193" s="146">
        <f t="shared" si="12"/>
        <v>1.111111111111111E-2</v>
      </c>
      <c r="H193" s="110"/>
    </row>
    <row r="194" spans="1:8" s="106" customFormat="1" ht="33" x14ac:dyDescent="0.4">
      <c r="A194" s="213"/>
      <c r="B194" s="113" t="s">
        <v>585</v>
      </c>
      <c r="C194" s="213"/>
      <c r="D194" s="213"/>
      <c r="E194" s="146">
        <f t="shared" si="16"/>
        <v>5.5555555555555552E-2</v>
      </c>
      <c r="F194" s="114">
        <v>5</v>
      </c>
      <c r="G194" s="146">
        <f t="shared" si="12"/>
        <v>1.111111111111111E-2</v>
      </c>
      <c r="H194" s="110"/>
    </row>
    <row r="195" spans="1:8" s="106" customFormat="1" ht="17" x14ac:dyDescent="0.4">
      <c r="A195" s="213"/>
      <c r="B195" s="113" t="s">
        <v>586</v>
      </c>
      <c r="C195" s="213"/>
      <c r="D195" s="213"/>
      <c r="E195" s="146">
        <f t="shared" si="16"/>
        <v>5.5555555555555552E-2</v>
      </c>
      <c r="F195" s="114">
        <v>5</v>
      </c>
      <c r="G195" s="146">
        <f t="shared" si="12"/>
        <v>1.111111111111111E-2</v>
      </c>
      <c r="H195" s="110"/>
    </row>
    <row r="196" spans="1:8" s="106" customFormat="1" ht="33" x14ac:dyDescent="0.4">
      <c r="A196" s="213"/>
      <c r="B196" s="113" t="s">
        <v>587</v>
      </c>
      <c r="C196" s="213"/>
      <c r="D196" s="213"/>
      <c r="E196" s="146">
        <f t="shared" si="16"/>
        <v>5.5555555555555552E-2</v>
      </c>
      <c r="F196" s="114">
        <v>5</v>
      </c>
      <c r="G196" s="146">
        <f t="shared" si="12"/>
        <v>1.111111111111111E-2</v>
      </c>
      <c r="H196" s="110"/>
    </row>
    <row r="197" spans="1:8" s="106" customFormat="1" ht="17" x14ac:dyDescent="0.4">
      <c r="A197" s="213"/>
      <c r="B197" s="113" t="s">
        <v>588</v>
      </c>
      <c r="C197" s="213"/>
      <c r="D197" s="213"/>
      <c r="E197" s="146">
        <f t="shared" si="16"/>
        <v>5.5555555555555552E-2</v>
      </c>
      <c r="F197" s="114">
        <v>5</v>
      </c>
      <c r="G197" s="146">
        <f t="shared" si="12"/>
        <v>1.111111111111111E-2</v>
      </c>
      <c r="H197" s="110"/>
    </row>
    <row r="198" spans="1:8" s="106" customFormat="1" ht="33" x14ac:dyDescent="0.4">
      <c r="A198" s="213"/>
      <c r="B198" s="113" t="s">
        <v>589</v>
      </c>
      <c r="C198" s="213"/>
      <c r="D198" s="213"/>
      <c r="E198" s="146">
        <f t="shared" si="16"/>
        <v>5.5555555555555552E-2</v>
      </c>
      <c r="F198" s="114">
        <v>5</v>
      </c>
      <c r="G198" s="146">
        <f t="shared" si="12"/>
        <v>1.111111111111111E-2</v>
      </c>
      <c r="H198" s="110"/>
    </row>
    <row r="199" spans="1:8" s="106" customFormat="1" ht="17" x14ac:dyDescent="0.4">
      <c r="A199" s="115">
        <v>10</v>
      </c>
      <c r="B199" s="121" t="s">
        <v>590</v>
      </c>
      <c r="C199" s="115" t="s">
        <v>85</v>
      </c>
      <c r="D199" s="115">
        <v>3</v>
      </c>
      <c r="E199" s="146">
        <f t="shared" si="11"/>
        <v>0.16666666666666666</v>
      </c>
      <c r="F199" s="114">
        <v>5</v>
      </c>
      <c r="G199" s="146">
        <f t="shared" si="12"/>
        <v>3.3333333333333333E-2</v>
      </c>
      <c r="H199" s="110"/>
    </row>
    <row r="200" spans="1:8" s="106" customFormat="1" ht="17" x14ac:dyDescent="0.4">
      <c r="A200" s="115">
        <v>11</v>
      </c>
      <c r="B200" s="121" t="s">
        <v>690</v>
      </c>
      <c r="C200" s="115" t="s">
        <v>453</v>
      </c>
      <c r="D200" s="115"/>
      <c r="E200" s="146"/>
      <c r="F200" s="114"/>
      <c r="G200" s="146"/>
      <c r="H200" s="110"/>
    </row>
    <row r="201" spans="1:8" s="106" customFormat="1" ht="17" x14ac:dyDescent="0.4">
      <c r="A201" s="213"/>
      <c r="B201" s="121" t="s">
        <v>454</v>
      </c>
      <c r="C201" s="115"/>
      <c r="D201" s="115"/>
      <c r="E201" s="146"/>
      <c r="F201" s="114"/>
      <c r="G201" s="146"/>
      <c r="H201" s="110"/>
    </row>
    <row r="202" spans="1:8" s="106" customFormat="1" ht="17" x14ac:dyDescent="0.4">
      <c r="A202" s="213"/>
      <c r="B202" s="121" t="s">
        <v>455</v>
      </c>
      <c r="C202" s="115" t="s">
        <v>441</v>
      </c>
      <c r="D202" s="115">
        <v>2</v>
      </c>
      <c r="E202" s="146">
        <f>D202/18</f>
        <v>0.1111111111111111</v>
      </c>
      <c r="F202" s="114">
        <v>5</v>
      </c>
      <c r="G202" s="146">
        <f t="shared" si="12"/>
        <v>2.222222222222222E-2</v>
      </c>
      <c r="H202" s="110"/>
    </row>
    <row r="203" spans="1:8" s="106" customFormat="1" ht="17" x14ac:dyDescent="0.4">
      <c r="A203" s="213"/>
      <c r="B203" s="121" t="s">
        <v>456</v>
      </c>
      <c r="C203" s="115" t="s">
        <v>441</v>
      </c>
      <c r="D203" s="115">
        <v>18</v>
      </c>
      <c r="E203" s="146">
        <f t="shared" ref="E203:E254" si="17">D203/18</f>
        <v>1</v>
      </c>
      <c r="F203" s="114">
        <v>5</v>
      </c>
      <c r="G203" s="146">
        <f t="shared" si="12"/>
        <v>0.2</v>
      </c>
      <c r="H203" s="110"/>
    </row>
    <row r="204" spans="1:8" s="106" customFormat="1" ht="17" x14ac:dyDescent="0.4">
      <c r="A204" s="213"/>
      <c r="B204" s="121" t="s">
        <v>457</v>
      </c>
      <c r="C204" s="115" t="s">
        <v>441</v>
      </c>
      <c r="D204" s="115">
        <v>18</v>
      </c>
      <c r="E204" s="146">
        <f t="shared" si="17"/>
        <v>1</v>
      </c>
      <c r="F204" s="114">
        <v>5</v>
      </c>
      <c r="G204" s="146">
        <f t="shared" si="12"/>
        <v>0.2</v>
      </c>
      <c r="H204" s="110"/>
    </row>
    <row r="205" spans="1:8" s="106" customFormat="1" ht="17" x14ac:dyDescent="0.4">
      <c r="A205" s="213"/>
      <c r="B205" s="121" t="s">
        <v>458</v>
      </c>
      <c r="C205" s="115" t="s">
        <v>441</v>
      </c>
      <c r="D205" s="115">
        <v>1</v>
      </c>
      <c r="E205" s="146">
        <f t="shared" si="17"/>
        <v>5.5555555555555552E-2</v>
      </c>
      <c r="F205" s="114">
        <v>5</v>
      </c>
      <c r="G205" s="146">
        <f t="shared" si="12"/>
        <v>1.111111111111111E-2</v>
      </c>
      <c r="H205" s="110"/>
    </row>
    <row r="206" spans="1:8" s="106" customFormat="1" ht="17" x14ac:dyDescent="0.4">
      <c r="A206" s="213"/>
      <c r="B206" s="121" t="s">
        <v>459</v>
      </c>
      <c r="C206" s="115" t="s">
        <v>460</v>
      </c>
      <c r="D206" s="115">
        <v>1</v>
      </c>
      <c r="E206" s="146">
        <f t="shared" si="17"/>
        <v>5.5555555555555552E-2</v>
      </c>
      <c r="F206" s="114">
        <v>5</v>
      </c>
      <c r="G206" s="146">
        <f t="shared" si="12"/>
        <v>1.111111111111111E-2</v>
      </c>
      <c r="H206" s="110"/>
    </row>
    <row r="207" spans="1:8" s="106" customFormat="1" ht="17" x14ac:dyDescent="0.4">
      <c r="A207" s="213"/>
      <c r="B207" s="121" t="s">
        <v>461</v>
      </c>
      <c r="C207" s="115" t="s">
        <v>462</v>
      </c>
      <c r="D207" s="115">
        <v>1</v>
      </c>
      <c r="E207" s="146">
        <f t="shared" si="17"/>
        <v>5.5555555555555552E-2</v>
      </c>
      <c r="F207" s="114">
        <v>5</v>
      </c>
      <c r="G207" s="146">
        <f t="shared" si="12"/>
        <v>1.111111111111111E-2</v>
      </c>
      <c r="H207" s="110"/>
    </row>
    <row r="208" spans="1:8" s="106" customFormat="1" ht="17" x14ac:dyDescent="0.4">
      <c r="A208" s="213"/>
      <c r="B208" s="121" t="s">
        <v>463</v>
      </c>
      <c r="C208" s="115" t="s">
        <v>464</v>
      </c>
      <c r="D208" s="115">
        <v>1</v>
      </c>
      <c r="E208" s="146">
        <f t="shared" si="17"/>
        <v>5.5555555555555552E-2</v>
      </c>
      <c r="F208" s="114">
        <v>5</v>
      </c>
      <c r="G208" s="146">
        <f t="shared" si="12"/>
        <v>1.111111111111111E-2</v>
      </c>
      <c r="H208" s="110"/>
    </row>
    <row r="209" spans="1:8" s="106" customFormat="1" ht="17" x14ac:dyDescent="0.4">
      <c r="A209" s="213"/>
      <c r="B209" s="121" t="s">
        <v>465</v>
      </c>
      <c r="C209" s="115" t="s">
        <v>441</v>
      </c>
      <c r="D209" s="115">
        <v>1</v>
      </c>
      <c r="E209" s="146">
        <f t="shared" si="17"/>
        <v>5.5555555555555552E-2</v>
      </c>
      <c r="F209" s="114">
        <v>5</v>
      </c>
      <c r="G209" s="146">
        <f t="shared" si="12"/>
        <v>1.111111111111111E-2</v>
      </c>
      <c r="H209" s="110"/>
    </row>
    <row r="210" spans="1:8" s="106" customFormat="1" ht="17" x14ac:dyDescent="0.4">
      <c r="A210" s="213"/>
      <c r="B210" s="121" t="s">
        <v>466</v>
      </c>
      <c r="C210" s="115" t="s">
        <v>441</v>
      </c>
      <c r="D210" s="115">
        <v>1</v>
      </c>
      <c r="E210" s="146">
        <f t="shared" si="17"/>
        <v>5.5555555555555552E-2</v>
      </c>
      <c r="F210" s="114">
        <v>5</v>
      </c>
      <c r="G210" s="146">
        <f t="shared" si="12"/>
        <v>1.111111111111111E-2</v>
      </c>
      <c r="H210" s="110"/>
    </row>
    <row r="211" spans="1:8" s="106" customFormat="1" ht="17" x14ac:dyDescent="0.4">
      <c r="A211" s="213"/>
      <c r="B211" s="121" t="s">
        <v>467</v>
      </c>
      <c r="C211" s="115" t="s">
        <v>460</v>
      </c>
      <c r="D211" s="115">
        <v>18</v>
      </c>
      <c r="E211" s="146">
        <f t="shared" si="17"/>
        <v>1</v>
      </c>
      <c r="F211" s="114">
        <v>5</v>
      </c>
      <c r="G211" s="146">
        <f t="shared" si="12"/>
        <v>0.2</v>
      </c>
      <c r="H211" s="110"/>
    </row>
    <row r="212" spans="1:8" s="106" customFormat="1" ht="17" x14ac:dyDescent="0.4">
      <c r="A212" s="213"/>
      <c r="B212" s="121" t="s">
        <v>468</v>
      </c>
      <c r="C212" s="115" t="s">
        <v>462</v>
      </c>
      <c r="D212" s="115">
        <v>1</v>
      </c>
      <c r="E212" s="146">
        <f t="shared" si="17"/>
        <v>5.5555555555555552E-2</v>
      </c>
      <c r="F212" s="114">
        <v>5</v>
      </c>
      <c r="G212" s="146">
        <f t="shared" si="12"/>
        <v>1.111111111111111E-2</v>
      </c>
      <c r="H212" s="110"/>
    </row>
    <row r="213" spans="1:8" s="106" customFormat="1" ht="17" x14ac:dyDescent="0.4">
      <c r="A213" s="115">
        <v>12</v>
      </c>
      <c r="B213" s="121" t="s">
        <v>591</v>
      </c>
      <c r="C213" s="115" t="s">
        <v>85</v>
      </c>
      <c r="D213" s="115">
        <v>5</v>
      </c>
      <c r="E213" s="146">
        <f t="shared" si="17"/>
        <v>0.27777777777777779</v>
      </c>
      <c r="F213" s="114">
        <v>5</v>
      </c>
      <c r="G213" s="146">
        <f t="shared" si="12"/>
        <v>5.5555555555555559E-2</v>
      </c>
      <c r="H213" s="110"/>
    </row>
    <row r="214" spans="1:8" s="106" customFormat="1" ht="17" x14ac:dyDescent="0.4">
      <c r="A214" s="115">
        <v>13</v>
      </c>
      <c r="B214" s="121" t="s">
        <v>592</v>
      </c>
      <c r="C214" s="115" t="s">
        <v>85</v>
      </c>
      <c r="D214" s="115">
        <v>5</v>
      </c>
      <c r="E214" s="146">
        <f t="shared" si="17"/>
        <v>0.27777777777777779</v>
      </c>
      <c r="F214" s="114">
        <v>5</v>
      </c>
      <c r="G214" s="146">
        <f t="shared" si="12"/>
        <v>5.5555555555555559E-2</v>
      </c>
      <c r="H214" s="110"/>
    </row>
    <row r="215" spans="1:8" s="106" customFormat="1" ht="17" x14ac:dyDescent="0.4">
      <c r="A215" s="115">
        <v>14</v>
      </c>
      <c r="B215" s="121" t="s">
        <v>593</v>
      </c>
      <c r="C215" s="115" t="s">
        <v>85</v>
      </c>
      <c r="D215" s="115">
        <v>3</v>
      </c>
      <c r="E215" s="146">
        <f t="shared" si="17"/>
        <v>0.16666666666666666</v>
      </c>
      <c r="F215" s="114">
        <v>5</v>
      </c>
      <c r="G215" s="146">
        <f t="shared" si="12"/>
        <v>3.3333333333333333E-2</v>
      </c>
      <c r="H215" s="110"/>
    </row>
    <row r="216" spans="1:8" s="106" customFormat="1" ht="17" x14ac:dyDescent="0.4">
      <c r="A216" s="115">
        <v>15</v>
      </c>
      <c r="B216" s="121" t="s">
        <v>594</v>
      </c>
      <c r="C216" s="115" t="s">
        <v>85</v>
      </c>
      <c r="D216" s="115">
        <v>3</v>
      </c>
      <c r="E216" s="146">
        <f t="shared" si="17"/>
        <v>0.16666666666666666</v>
      </c>
      <c r="F216" s="114">
        <v>5</v>
      </c>
      <c r="G216" s="146">
        <f t="shared" si="12"/>
        <v>3.3333333333333333E-2</v>
      </c>
      <c r="H216" s="110"/>
    </row>
    <row r="217" spans="1:8" s="106" customFormat="1" ht="17" x14ac:dyDescent="0.4">
      <c r="A217" s="115">
        <v>16</v>
      </c>
      <c r="B217" s="121" t="s">
        <v>595</v>
      </c>
      <c r="C217" s="115" t="s">
        <v>85</v>
      </c>
      <c r="D217" s="115">
        <v>3</v>
      </c>
      <c r="E217" s="146">
        <f t="shared" si="17"/>
        <v>0.16666666666666666</v>
      </c>
      <c r="F217" s="114">
        <v>5</v>
      </c>
      <c r="G217" s="146">
        <f t="shared" si="12"/>
        <v>3.3333333333333333E-2</v>
      </c>
      <c r="H217" s="110"/>
    </row>
    <row r="218" spans="1:8" s="106" customFormat="1" ht="17" x14ac:dyDescent="0.4">
      <c r="A218" s="115">
        <v>17</v>
      </c>
      <c r="B218" s="121" t="s">
        <v>596</v>
      </c>
      <c r="C218" s="115" t="s">
        <v>85</v>
      </c>
      <c r="D218" s="115">
        <v>5</v>
      </c>
      <c r="E218" s="146">
        <f t="shared" si="17"/>
        <v>0.27777777777777779</v>
      </c>
      <c r="F218" s="114">
        <v>5</v>
      </c>
      <c r="G218" s="146">
        <f t="shared" si="12"/>
        <v>5.5555555555555559E-2</v>
      </c>
      <c r="H218" s="110"/>
    </row>
    <row r="219" spans="1:8" s="106" customFormat="1" ht="17" x14ac:dyDescent="0.4">
      <c r="A219" s="115">
        <v>18</v>
      </c>
      <c r="B219" s="121" t="s">
        <v>597</v>
      </c>
      <c r="C219" s="115" t="s">
        <v>85</v>
      </c>
      <c r="D219" s="115">
        <v>3</v>
      </c>
      <c r="E219" s="146">
        <f t="shared" si="17"/>
        <v>0.16666666666666666</v>
      </c>
      <c r="F219" s="114">
        <v>5</v>
      </c>
      <c r="G219" s="146">
        <f t="shared" si="12"/>
        <v>3.3333333333333333E-2</v>
      </c>
      <c r="H219" s="110"/>
    </row>
    <row r="220" spans="1:8" s="106" customFormat="1" ht="17" x14ac:dyDescent="0.4">
      <c r="A220" s="115">
        <v>19</v>
      </c>
      <c r="B220" s="121" t="s">
        <v>598</v>
      </c>
      <c r="C220" s="115" t="s">
        <v>85</v>
      </c>
      <c r="D220" s="115">
        <v>3</v>
      </c>
      <c r="E220" s="146">
        <f t="shared" si="17"/>
        <v>0.16666666666666666</v>
      </c>
      <c r="F220" s="114">
        <v>5</v>
      </c>
      <c r="G220" s="146">
        <f t="shared" si="12"/>
        <v>3.3333333333333333E-2</v>
      </c>
      <c r="H220" s="110"/>
    </row>
    <row r="221" spans="1:8" s="106" customFormat="1" ht="17" x14ac:dyDescent="0.4">
      <c r="A221" s="115">
        <v>20</v>
      </c>
      <c r="B221" s="121" t="s">
        <v>599</v>
      </c>
      <c r="C221" s="115" t="s">
        <v>85</v>
      </c>
      <c r="D221" s="115">
        <v>5</v>
      </c>
      <c r="E221" s="146">
        <f t="shared" si="17"/>
        <v>0.27777777777777779</v>
      </c>
      <c r="F221" s="114">
        <v>5</v>
      </c>
      <c r="G221" s="146">
        <f t="shared" si="12"/>
        <v>5.5555555555555559E-2</v>
      </c>
      <c r="H221" s="110"/>
    </row>
    <row r="222" spans="1:8" s="106" customFormat="1" ht="17" x14ac:dyDescent="0.4">
      <c r="A222" s="127" t="s">
        <v>66</v>
      </c>
      <c r="B222" s="130" t="s">
        <v>600</v>
      </c>
      <c r="C222" s="127"/>
      <c r="D222" s="127"/>
      <c r="E222" s="146"/>
      <c r="F222" s="114"/>
      <c r="G222" s="146"/>
      <c r="H222" s="110"/>
    </row>
    <row r="223" spans="1:8" s="106" customFormat="1" ht="17.5" thickBot="1" x14ac:dyDescent="0.45">
      <c r="A223" s="131">
        <v>1</v>
      </c>
      <c r="B223" s="132" t="s">
        <v>601</v>
      </c>
      <c r="C223" s="133" t="s">
        <v>602</v>
      </c>
      <c r="D223" s="133">
        <v>1</v>
      </c>
      <c r="E223" s="146">
        <f t="shared" si="17"/>
        <v>5.5555555555555552E-2</v>
      </c>
      <c r="F223" s="114">
        <v>5</v>
      </c>
      <c r="G223" s="146">
        <f t="shared" si="12"/>
        <v>1.111111111111111E-2</v>
      </c>
      <c r="H223" s="110"/>
    </row>
    <row r="224" spans="1:8" s="106" customFormat="1" ht="17.5" thickBot="1" x14ac:dyDescent="0.45">
      <c r="A224" s="131">
        <v>2</v>
      </c>
      <c r="B224" s="132" t="s">
        <v>603</v>
      </c>
      <c r="C224" s="133" t="s">
        <v>85</v>
      </c>
      <c r="D224" s="133">
        <v>1</v>
      </c>
      <c r="E224" s="146">
        <f t="shared" si="17"/>
        <v>5.5555555555555552E-2</v>
      </c>
      <c r="F224" s="114">
        <v>5</v>
      </c>
      <c r="G224" s="146">
        <f t="shared" si="12"/>
        <v>1.111111111111111E-2</v>
      </c>
      <c r="H224" s="110"/>
    </row>
    <row r="225" spans="1:8" s="106" customFormat="1" ht="17.5" thickBot="1" x14ac:dyDescent="0.45">
      <c r="A225" s="131">
        <v>3</v>
      </c>
      <c r="B225" s="132" t="s">
        <v>604</v>
      </c>
      <c r="C225" s="133" t="s">
        <v>197</v>
      </c>
      <c r="D225" s="133">
        <v>2</v>
      </c>
      <c r="E225" s="146">
        <f t="shared" si="17"/>
        <v>0.1111111111111111</v>
      </c>
      <c r="F225" s="114">
        <v>5</v>
      </c>
      <c r="G225" s="146">
        <f t="shared" si="12"/>
        <v>2.222222222222222E-2</v>
      </c>
      <c r="H225" s="110"/>
    </row>
    <row r="226" spans="1:8" s="106" customFormat="1" ht="17.5" thickBot="1" x14ac:dyDescent="0.45">
      <c r="A226" s="131">
        <v>4</v>
      </c>
      <c r="B226" s="132" t="s">
        <v>605</v>
      </c>
      <c r="C226" s="133" t="s">
        <v>197</v>
      </c>
      <c r="D226" s="133">
        <v>1</v>
      </c>
      <c r="E226" s="146">
        <f t="shared" si="17"/>
        <v>5.5555555555555552E-2</v>
      </c>
      <c r="F226" s="114">
        <v>5</v>
      </c>
      <c r="G226" s="146">
        <f t="shared" si="12"/>
        <v>1.111111111111111E-2</v>
      </c>
      <c r="H226" s="110"/>
    </row>
    <row r="227" spans="1:8" s="106" customFormat="1" ht="17" x14ac:dyDescent="0.4">
      <c r="A227" s="119" t="s">
        <v>69</v>
      </c>
      <c r="B227" s="150" t="s">
        <v>606</v>
      </c>
      <c r="C227" s="127"/>
      <c r="D227" s="151"/>
      <c r="E227" s="146"/>
      <c r="F227" s="114"/>
      <c r="G227" s="146"/>
      <c r="H227" s="110"/>
    </row>
    <row r="228" spans="1:8" s="106" customFormat="1" ht="17" x14ac:dyDescent="0.4">
      <c r="A228" s="115">
        <v>1</v>
      </c>
      <c r="B228" s="152" t="s">
        <v>607</v>
      </c>
      <c r="C228" s="115" t="s">
        <v>289</v>
      </c>
      <c r="D228" s="151">
        <v>1</v>
      </c>
      <c r="E228" s="146">
        <f t="shared" si="17"/>
        <v>5.5555555555555552E-2</v>
      </c>
      <c r="F228" s="114">
        <v>5</v>
      </c>
      <c r="G228" s="146">
        <f t="shared" si="12"/>
        <v>1.111111111111111E-2</v>
      </c>
      <c r="H228" s="110"/>
    </row>
    <row r="229" spans="1:8" s="106" customFormat="1" ht="17" x14ac:dyDescent="0.4">
      <c r="A229" s="115">
        <v>2</v>
      </c>
      <c r="B229" s="152" t="s">
        <v>608</v>
      </c>
      <c r="C229" s="115" t="s">
        <v>289</v>
      </c>
      <c r="D229" s="151">
        <v>1</v>
      </c>
      <c r="E229" s="146">
        <f t="shared" si="17"/>
        <v>5.5555555555555552E-2</v>
      </c>
      <c r="F229" s="114">
        <v>5</v>
      </c>
      <c r="G229" s="146">
        <f t="shared" si="12"/>
        <v>1.111111111111111E-2</v>
      </c>
      <c r="H229" s="110"/>
    </row>
    <row r="230" spans="1:8" s="106" customFormat="1" ht="17" x14ac:dyDescent="0.4">
      <c r="A230" s="115">
        <v>3</v>
      </c>
      <c r="B230" s="152" t="s">
        <v>609</v>
      </c>
      <c r="C230" s="115" t="s">
        <v>289</v>
      </c>
      <c r="D230" s="151">
        <v>1</v>
      </c>
      <c r="E230" s="146">
        <f t="shared" si="17"/>
        <v>5.5555555555555552E-2</v>
      </c>
      <c r="F230" s="114">
        <v>5</v>
      </c>
      <c r="G230" s="146">
        <f t="shared" si="12"/>
        <v>1.111111111111111E-2</v>
      </c>
      <c r="H230" s="110"/>
    </row>
    <row r="231" spans="1:8" s="106" customFormat="1" ht="17" x14ac:dyDescent="0.4">
      <c r="A231" s="115">
        <v>4</v>
      </c>
      <c r="B231" s="152" t="s">
        <v>610</v>
      </c>
      <c r="C231" s="115" t="s">
        <v>289</v>
      </c>
      <c r="D231" s="151">
        <v>1</v>
      </c>
      <c r="E231" s="146">
        <f t="shared" si="17"/>
        <v>5.5555555555555552E-2</v>
      </c>
      <c r="F231" s="114">
        <v>5</v>
      </c>
      <c r="G231" s="146">
        <f t="shared" ref="G231:G254" si="18">E231/F231</f>
        <v>1.111111111111111E-2</v>
      </c>
      <c r="H231" s="110"/>
    </row>
    <row r="232" spans="1:8" s="106" customFormat="1" ht="17" x14ac:dyDescent="0.4">
      <c r="A232" s="115">
        <v>5</v>
      </c>
      <c r="B232" s="152" t="s">
        <v>611</v>
      </c>
      <c r="C232" s="115" t="s">
        <v>289</v>
      </c>
      <c r="D232" s="151">
        <v>1</v>
      </c>
      <c r="E232" s="146">
        <f t="shared" si="17"/>
        <v>5.5555555555555552E-2</v>
      </c>
      <c r="F232" s="114">
        <v>5</v>
      </c>
      <c r="G232" s="146">
        <f t="shared" si="18"/>
        <v>1.111111111111111E-2</v>
      </c>
      <c r="H232" s="110"/>
    </row>
    <row r="233" spans="1:8" s="106" customFormat="1" ht="17" x14ac:dyDescent="0.4">
      <c r="A233" s="153" t="s">
        <v>75</v>
      </c>
      <c r="B233" s="147" t="s">
        <v>612</v>
      </c>
      <c r="C233" s="115"/>
      <c r="D233" s="151"/>
      <c r="E233" s="146"/>
      <c r="F233" s="114"/>
      <c r="G233" s="146"/>
      <c r="H233" s="110"/>
    </row>
    <row r="234" spans="1:8" s="106" customFormat="1" ht="17" x14ac:dyDescent="0.4">
      <c r="A234" s="148">
        <v>1</v>
      </c>
      <c r="B234" s="121" t="s">
        <v>613</v>
      </c>
      <c r="C234" s="115" t="s">
        <v>289</v>
      </c>
      <c r="D234" s="151">
        <v>1</v>
      </c>
      <c r="E234" s="146">
        <f t="shared" si="17"/>
        <v>5.5555555555555552E-2</v>
      </c>
      <c r="F234" s="114">
        <v>5</v>
      </c>
      <c r="G234" s="146">
        <f t="shared" si="18"/>
        <v>1.111111111111111E-2</v>
      </c>
      <c r="H234" s="110"/>
    </row>
    <row r="235" spans="1:8" s="106" customFormat="1" ht="17" x14ac:dyDescent="0.4">
      <c r="A235" s="148">
        <v>2</v>
      </c>
      <c r="B235" s="121" t="s">
        <v>614</v>
      </c>
      <c r="C235" s="115" t="s">
        <v>289</v>
      </c>
      <c r="D235" s="151">
        <v>1</v>
      </c>
      <c r="E235" s="146">
        <f t="shared" si="17"/>
        <v>5.5555555555555552E-2</v>
      </c>
      <c r="F235" s="114">
        <v>5</v>
      </c>
      <c r="G235" s="146">
        <f t="shared" si="18"/>
        <v>1.111111111111111E-2</v>
      </c>
      <c r="H235" s="110"/>
    </row>
    <row r="236" spans="1:8" s="106" customFormat="1" ht="17" x14ac:dyDescent="0.4">
      <c r="A236" s="148">
        <v>3</v>
      </c>
      <c r="B236" s="121" t="s">
        <v>615</v>
      </c>
      <c r="C236" s="115" t="s">
        <v>289</v>
      </c>
      <c r="D236" s="151">
        <v>1</v>
      </c>
      <c r="E236" s="146">
        <f t="shared" si="17"/>
        <v>5.5555555555555552E-2</v>
      </c>
      <c r="F236" s="114">
        <v>5</v>
      </c>
      <c r="G236" s="146">
        <f t="shared" si="18"/>
        <v>1.111111111111111E-2</v>
      </c>
      <c r="H236" s="110"/>
    </row>
    <row r="237" spans="1:8" s="106" customFormat="1" ht="17" x14ac:dyDescent="0.4">
      <c r="A237" s="119" t="s">
        <v>82</v>
      </c>
      <c r="B237" s="147" t="s">
        <v>616</v>
      </c>
      <c r="C237" s="115"/>
      <c r="D237" s="115"/>
      <c r="E237" s="146"/>
      <c r="F237" s="114"/>
      <c r="G237" s="146"/>
      <c r="H237" s="110"/>
    </row>
    <row r="238" spans="1:8" s="106" customFormat="1" ht="17" x14ac:dyDescent="0.4">
      <c r="A238" s="115">
        <v>1</v>
      </c>
      <c r="B238" s="121" t="s">
        <v>617</v>
      </c>
      <c r="C238" s="115" t="s">
        <v>289</v>
      </c>
      <c r="D238" s="115">
        <v>10</v>
      </c>
      <c r="E238" s="146">
        <f t="shared" si="17"/>
        <v>0.55555555555555558</v>
      </c>
      <c r="F238" s="114">
        <v>5</v>
      </c>
      <c r="G238" s="146">
        <f t="shared" si="18"/>
        <v>0.11111111111111112</v>
      </c>
      <c r="H238" s="110"/>
    </row>
    <row r="239" spans="1:8" s="106" customFormat="1" ht="17" x14ac:dyDescent="0.4">
      <c r="A239" s="115">
        <v>2</v>
      </c>
      <c r="B239" s="121" t="s">
        <v>618</v>
      </c>
      <c r="C239" s="115" t="s">
        <v>289</v>
      </c>
      <c r="D239" s="115">
        <v>2</v>
      </c>
      <c r="E239" s="146">
        <f t="shared" si="17"/>
        <v>0.1111111111111111</v>
      </c>
      <c r="F239" s="114">
        <v>5</v>
      </c>
      <c r="G239" s="146">
        <f t="shared" si="18"/>
        <v>2.222222222222222E-2</v>
      </c>
      <c r="H239" s="110"/>
    </row>
    <row r="240" spans="1:8" s="106" customFormat="1" ht="17" x14ac:dyDescent="0.4">
      <c r="A240" s="153" t="s">
        <v>93</v>
      </c>
      <c r="B240" s="147" t="s">
        <v>619</v>
      </c>
      <c r="C240" s="115"/>
      <c r="D240" s="115"/>
      <c r="E240" s="146"/>
      <c r="F240" s="114"/>
      <c r="G240" s="146"/>
      <c r="H240" s="110"/>
    </row>
    <row r="241" spans="1:8" s="106" customFormat="1" ht="17" x14ac:dyDescent="0.4">
      <c r="A241" s="148">
        <v>1</v>
      </c>
      <c r="B241" s="121" t="s">
        <v>620</v>
      </c>
      <c r="C241" s="115" t="s">
        <v>288</v>
      </c>
      <c r="D241" s="115">
        <v>2</v>
      </c>
      <c r="E241" s="146">
        <f t="shared" si="17"/>
        <v>0.1111111111111111</v>
      </c>
      <c r="F241" s="114">
        <v>5</v>
      </c>
      <c r="G241" s="146">
        <f t="shared" si="18"/>
        <v>2.222222222222222E-2</v>
      </c>
      <c r="H241" s="110"/>
    </row>
    <row r="242" spans="1:8" s="106" customFormat="1" ht="17" x14ac:dyDescent="0.4">
      <c r="A242" s="148">
        <v>2</v>
      </c>
      <c r="B242" s="121" t="s">
        <v>621</v>
      </c>
      <c r="C242" s="115"/>
      <c r="D242" s="115"/>
      <c r="E242" s="146">
        <f t="shared" si="17"/>
        <v>0</v>
      </c>
      <c r="F242" s="114">
        <v>5</v>
      </c>
      <c r="G242" s="146">
        <f t="shared" si="18"/>
        <v>0</v>
      </c>
      <c r="H242" s="110"/>
    </row>
    <row r="243" spans="1:8" s="106" customFormat="1" ht="17.5" thickBot="1" x14ac:dyDescent="0.45">
      <c r="A243" s="134" t="s">
        <v>137</v>
      </c>
      <c r="B243" s="135" t="s">
        <v>622</v>
      </c>
      <c r="C243" s="133"/>
      <c r="D243" s="133"/>
      <c r="E243" s="146"/>
      <c r="F243" s="114"/>
      <c r="G243" s="146"/>
      <c r="H243" s="110"/>
    </row>
    <row r="244" spans="1:8" s="106" customFormat="1" ht="17.5" thickBot="1" x14ac:dyDescent="0.45">
      <c r="A244" s="131">
        <v>1</v>
      </c>
      <c r="B244" s="132" t="s">
        <v>438</v>
      </c>
      <c r="C244" s="133" t="s">
        <v>85</v>
      </c>
      <c r="D244" s="133">
        <v>2</v>
      </c>
      <c r="E244" s="146">
        <f t="shared" si="17"/>
        <v>0.1111111111111111</v>
      </c>
      <c r="F244" s="114">
        <v>5</v>
      </c>
      <c r="G244" s="146">
        <f t="shared" si="18"/>
        <v>2.222222222222222E-2</v>
      </c>
      <c r="H244" s="110"/>
    </row>
    <row r="245" spans="1:8" s="106" customFormat="1" ht="17.5" thickBot="1" x14ac:dyDescent="0.45">
      <c r="A245" s="131">
        <v>2</v>
      </c>
      <c r="B245" s="132" t="s">
        <v>623</v>
      </c>
      <c r="C245" s="133" t="s">
        <v>81</v>
      </c>
      <c r="D245" s="133">
        <v>150</v>
      </c>
      <c r="E245" s="146">
        <f t="shared" si="17"/>
        <v>8.3333333333333339</v>
      </c>
      <c r="F245" s="114">
        <v>5</v>
      </c>
      <c r="G245" s="146">
        <f t="shared" si="18"/>
        <v>1.6666666666666667</v>
      </c>
      <c r="H245" s="110"/>
    </row>
    <row r="246" spans="1:8" s="106" customFormat="1" ht="17.5" thickBot="1" x14ac:dyDescent="0.45">
      <c r="A246" s="131">
        <v>3</v>
      </c>
      <c r="B246" s="132" t="s">
        <v>624</v>
      </c>
      <c r="C246" s="133" t="s">
        <v>85</v>
      </c>
      <c r="D246" s="133">
        <v>120</v>
      </c>
      <c r="E246" s="146">
        <f t="shared" si="17"/>
        <v>6.666666666666667</v>
      </c>
      <c r="F246" s="114">
        <v>5</v>
      </c>
      <c r="G246" s="146">
        <f t="shared" si="18"/>
        <v>1.3333333333333335</v>
      </c>
      <c r="H246" s="110"/>
    </row>
    <row r="247" spans="1:8" s="106" customFormat="1" ht="17.5" thickBot="1" x14ac:dyDescent="0.45">
      <c r="A247" s="131">
        <v>4</v>
      </c>
      <c r="B247" s="132" t="s">
        <v>625</v>
      </c>
      <c r="C247" s="133" t="s">
        <v>626</v>
      </c>
      <c r="D247" s="133">
        <v>5</v>
      </c>
      <c r="E247" s="146">
        <f t="shared" si="17"/>
        <v>0.27777777777777779</v>
      </c>
      <c r="F247" s="114">
        <v>5</v>
      </c>
      <c r="G247" s="146">
        <f t="shared" si="18"/>
        <v>5.5555555555555559E-2</v>
      </c>
      <c r="H247" s="110"/>
    </row>
    <row r="248" spans="1:8" s="106" customFormat="1" ht="17.5" thickBot="1" x14ac:dyDescent="0.45">
      <c r="A248" s="131">
        <v>5</v>
      </c>
      <c r="B248" s="132" t="s">
        <v>627</v>
      </c>
      <c r="C248" s="133" t="s">
        <v>626</v>
      </c>
      <c r="D248" s="133">
        <v>2</v>
      </c>
      <c r="E248" s="146">
        <f t="shared" si="17"/>
        <v>0.1111111111111111</v>
      </c>
      <c r="F248" s="114">
        <v>5</v>
      </c>
      <c r="G248" s="146">
        <f t="shared" si="18"/>
        <v>2.222222222222222E-2</v>
      </c>
      <c r="H248" s="110"/>
    </row>
    <row r="249" spans="1:8" s="106" customFormat="1" ht="17.5" thickBot="1" x14ac:dyDescent="0.45">
      <c r="A249" s="134" t="s">
        <v>225</v>
      </c>
      <c r="B249" s="135" t="s">
        <v>628</v>
      </c>
      <c r="C249" s="133"/>
      <c r="D249" s="133"/>
      <c r="E249" s="146">
        <f t="shared" si="17"/>
        <v>0</v>
      </c>
      <c r="F249" s="114">
        <v>5</v>
      </c>
      <c r="G249" s="146">
        <f t="shared" si="18"/>
        <v>0</v>
      </c>
      <c r="H249" s="110"/>
    </row>
    <row r="250" spans="1:8" s="106" customFormat="1" ht="17.5" thickBot="1" x14ac:dyDescent="0.45">
      <c r="A250" s="131">
        <v>1</v>
      </c>
      <c r="B250" s="132" t="s">
        <v>438</v>
      </c>
      <c r="C250" s="133" t="s">
        <v>85</v>
      </c>
      <c r="D250" s="133">
        <v>2</v>
      </c>
      <c r="E250" s="146">
        <f t="shared" si="17"/>
        <v>0.1111111111111111</v>
      </c>
      <c r="F250" s="114">
        <v>5</v>
      </c>
      <c r="G250" s="146">
        <f t="shared" si="18"/>
        <v>2.222222222222222E-2</v>
      </c>
      <c r="H250" s="110"/>
    </row>
    <row r="251" spans="1:8" s="106" customFormat="1" ht="17.5" thickBot="1" x14ac:dyDescent="0.45">
      <c r="A251" s="131">
        <v>2</v>
      </c>
      <c r="B251" s="132" t="s">
        <v>629</v>
      </c>
      <c r="C251" s="133" t="s">
        <v>81</v>
      </c>
      <c r="D251" s="133">
        <v>120</v>
      </c>
      <c r="E251" s="146">
        <f t="shared" si="17"/>
        <v>6.666666666666667</v>
      </c>
      <c r="F251" s="114">
        <v>5</v>
      </c>
      <c r="G251" s="146">
        <f t="shared" si="18"/>
        <v>1.3333333333333335</v>
      </c>
      <c r="H251" s="110"/>
    </row>
    <row r="252" spans="1:8" s="106" customFormat="1" ht="17.5" thickBot="1" x14ac:dyDescent="0.45">
      <c r="A252" s="131">
        <v>3</v>
      </c>
      <c r="B252" s="132" t="s">
        <v>630</v>
      </c>
      <c r="C252" s="133" t="s">
        <v>514</v>
      </c>
      <c r="D252" s="133">
        <v>120</v>
      </c>
      <c r="E252" s="146">
        <f t="shared" si="17"/>
        <v>6.666666666666667</v>
      </c>
      <c r="F252" s="114">
        <v>5</v>
      </c>
      <c r="G252" s="146">
        <f t="shared" si="18"/>
        <v>1.3333333333333335</v>
      </c>
      <c r="H252" s="110"/>
    </row>
    <row r="253" spans="1:8" s="106" customFormat="1" ht="17.5" thickBot="1" x14ac:dyDescent="0.45">
      <c r="A253" s="131">
        <v>4</v>
      </c>
      <c r="B253" s="132" t="s">
        <v>625</v>
      </c>
      <c r="C253" s="133" t="s">
        <v>626</v>
      </c>
      <c r="D253" s="133">
        <v>5</v>
      </c>
      <c r="E253" s="146">
        <f t="shared" si="17"/>
        <v>0.27777777777777779</v>
      </c>
      <c r="F253" s="114">
        <v>5</v>
      </c>
      <c r="G253" s="146">
        <f t="shared" si="18"/>
        <v>5.5555555555555559E-2</v>
      </c>
      <c r="H253" s="110"/>
    </row>
    <row r="254" spans="1:8" s="106" customFormat="1" ht="17.5" thickBot="1" x14ac:dyDescent="0.45">
      <c r="A254" s="131">
        <v>5</v>
      </c>
      <c r="B254" s="132" t="s">
        <v>627</v>
      </c>
      <c r="C254" s="133" t="s">
        <v>626</v>
      </c>
      <c r="D254" s="133">
        <v>2</v>
      </c>
      <c r="E254" s="146">
        <f t="shared" si="17"/>
        <v>0.1111111111111111</v>
      </c>
      <c r="F254" s="114">
        <v>5</v>
      </c>
      <c r="G254" s="146">
        <f t="shared" si="18"/>
        <v>2.222222222222222E-2</v>
      </c>
      <c r="H254" s="110"/>
    </row>
    <row r="255" spans="1:8" s="106" customFormat="1" ht="17" x14ac:dyDescent="0.4">
      <c r="A255" s="136" t="s">
        <v>246</v>
      </c>
      <c r="B255" s="137" t="s">
        <v>12</v>
      </c>
      <c r="C255" s="138"/>
      <c r="D255" s="138"/>
      <c r="E255" s="146"/>
      <c r="F255" s="114"/>
      <c r="G255" s="146"/>
      <c r="H255" s="110"/>
    </row>
    <row r="256" spans="1:8" s="106" customFormat="1" ht="24" customHeight="1" x14ac:dyDescent="0.4">
      <c r="A256" s="115">
        <v>1</v>
      </c>
      <c r="B256" s="117" t="s">
        <v>21</v>
      </c>
      <c r="C256" s="115" t="s">
        <v>626</v>
      </c>
      <c r="D256" s="115">
        <v>3</v>
      </c>
      <c r="E256" s="146">
        <f>D256/300</f>
        <v>0.01</v>
      </c>
      <c r="F256" s="114">
        <v>5</v>
      </c>
      <c r="G256" s="146">
        <f t="shared" ref="G256:G262" si="19">E256/F256</f>
        <v>2E-3</v>
      </c>
      <c r="H256" s="110"/>
    </row>
    <row r="257" spans="1:8" s="106" customFormat="1" ht="72" customHeight="1" x14ac:dyDescent="0.4">
      <c r="A257" s="115">
        <v>2</v>
      </c>
      <c r="B257" s="117" t="s">
        <v>631</v>
      </c>
      <c r="C257" s="115" t="s">
        <v>626</v>
      </c>
      <c r="D257" s="115">
        <v>1</v>
      </c>
      <c r="E257" s="146">
        <f t="shared" ref="E257:E320" si="20">D257/300</f>
        <v>3.3333333333333335E-3</v>
      </c>
      <c r="F257" s="114">
        <v>5</v>
      </c>
      <c r="G257" s="146">
        <f t="shared" si="19"/>
        <v>6.6666666666666675E-4</v>
      </c>
      <c r="H257" s="110"/>
    </row>
    <row r="258" spans="1:8" s="106" customFormat="1" ht="17" x14ac:dyDescent="0.4">
      <c r="A258" s="115">
        <v>3</v>
      </c>
      <c r="B258" s="117" t="s">
        <v>24</v>
      </c>
      <c r="C258" s="115" t="s">
        <v>632</v>
      </c>
      <c r="D258" s="115">
        <v>1</v>
      </c>
      <c r="E258" s="146">
        <f t="shared" si="20"/>
        <v>3.3333333333333335E-3</v>
      </c>
      <c r="F258" s="114">
        <v>5</v>
      </c>
      <c r="G258" s="146">
        <f t="shared" si="19"/>
        <v>6.6666666666666675E-4</v>
      </c>
      <c r="H258" s="110"/>
    </row>
    <row r="259" spans="1:8" s="106" customFormat="1" ht="17" x14ac:dyDescent="0.4">
      <c r="A259" s="115">
        <v>4</v>
      </c>
      <c r="B259" s="117" t="s">
        <v>633</v>
      </c>
      <c r="C259" s="115" t="s">
        <v>632</v>
      </c>
      <c r="D259" s="115">
        <v>1</v>
      </c>
      <c r="E259" s="146">
        <f t="shared" si="20"/>
        <v>3.3333333333333335E-3</v>
      </c>
      <c r="F259" s="114">
        <v>5</v>
      </c>
      <c r="G259" s="146">
        <f t="shared" si="19"/>
        <v>6.6666666666666675E-4</v>
      </c>
      <c r="H259" s="110"/>
    </row>
    <row r="260" spans="1:8" s="106" customFormat="1" ht="17" x14ac:dyDescent="0.4">
      <c r="A260" s="115">
        <v>5</v>
      </c>
      <c r="B260" s="117" t="s">
        <v>634</v>
      </c>
      <c r="C260" s="115" t="s">
        <v>632</v>
      </c>
      <c r="D260" s="115">
        <v>1</v>
      </c>
      <c r="E260" s="146">
        <f t="shared" si="20"/>
        <v>3.3333333333333335E-3</v>
      </c>
      <c r="F260" s="114">
        <v>5</v>
      </c>
      <c r="G260" s="146">
        <f t="shared" si="19"/>
        <v>6.6666666666666675E-4</v>
      </c>
      <c r="H260" s="110"/>
    </row>
    <row r="261" spans="1:8" s="106" customFormat="1" ht="17" x14ac:dyDescent="0.4">
      <c r="A261" s="115">
        <v>6</v>
      </c>
      <c r="B261" s="117" t="s">
        <v>635</v>
      </c>
      <c r="C261" s="115" t="s">
        <v>632</v>
      </c>
      <c r="D261" s="115">
        <v>1</v>
      </c>
      <c r="E261" s="146">
        <f t="shared" si="20"/>
        <v>3.3333333333333335E-3</v>
      </c>
      <c r="F261" s="114">
        <v>5</v>
      </c>
      <c r="G261" s="146">
        <f t="shared" si="19"/>
        <v>6.6666666666666675E-4</v>
      </c>
      <c r="H261" s="110"/>
    </row>
    <row r="262" spans="1:8" s="106" customFormat="1" ht="17" x14ac:dyDescent="0.4">
      <c r="A262" s="115">
        <v>7</v>
      </c>
      <c r="B262" s="117" t="s">
        <v>636</v>
      </c>
      <c r="C262" s="115" t="s">
        <v>632</v>
      </c>
      <c r="D262" s="115">
        <v>1</v>
      </c>
      <c r="E262" s="146">
        <f t="shared" si="20"/>
        <v>3.3333333333333335E-3</v>
      </c>
      <c r="F262" s="114">
        <v>5</v>
      </c>
      <c r="G262" s="146">
        <f t="shared" si="19"/>
        <v>6.6666666666666675E-4</v>
      </c>
      <c r="H262" s="110"/>
    </row>
    <row r="263" spans="1:8" s="106" customFormat="1" ht="17" x14ac:dyDescent="0.4">
      <c r="A263" s="115">
        <v>8</v>
      </c>
      <c r="B263" s="117" t="s">
        <v>637</v>
      </c>
      <c r="C263" s="115" t="s">
        <v>632</v>
      </c>
      <c r="D263" s="115">
        <v>1</v>
      </c>
      <c r="E263" s="146">
        <f t="shared" si="20"/>
        <v>3.3333333333333335E-3</v>
      </c>
      <c r="F263" s="114">
        <v>5</v>
      </c>
      <c r="G263" s="146">
        <f t="shared" ref="G263:G278" si="21">E263/F263</f>
        <v>6.6666666666666675E-4</v>
      </c>
      <c r="H263" s="110"/>
    </row>
    <row r="264" spans="1:8" s="106" customFormat="1" ht="17" x14ac:dyDescent="0.4">
      <c r="A264" s="115">
        <v>9</v>
      </c>
      <c r="B264" s="154" t="s">
        <v>27</v>
      </c>
      <c r="C264" s="112" t="s">
        <v>81</v>
      </c>
      <c r="D264" s="112">
        <v>1</v>
      </c>
      <c r="E264" s="146">
        <f t="shared" si="20"/>
        <v>3.3333333333333335E-3</v>
      </c>
      <c r="F264" s="114">
        <v>5</v>
      </c>
      <c r="G264" s="146">
        <f t="shared" si="21"/>
        <v>6.6666666666666675E-4</v>
      </c>
      <c r="H264" s="110"/>
    </row>
    <row r="265" spans="1:8" s="106" customFormat="1" ht="17" x14ac:dyDescent="0.4">
      <c r="A265" s="115">
        <v>10</v>
      </c>
      <c r="B265" s="154" t="s">
        <v>28</v>
      </c>
      <c r="C265" s="112" t="s">
        <v>81</v>
      </c>
      <c r="D265" s="112">
        <v>1</v>
      </c>
      <c r="E265" s="146">
        <f t="shared" si="20"/>
        <v>3.3333333333333335E-3</v>
      </c>
      <c r="F265" s="114">
        <v>5</v>
      </c>
      <c r="G265" s="146">
        <f t="shared" si="21"/>
        <v>6.6666666666666675E-4</v>
      </c>
      <c r="H265" s="110"/>
    </row>
    <row r="266" spans="1:8" s="106" customFormat="1" ht="17" x14ac:dyDescent="0.4">
      <c r="A266" s="115">
        <v>11</v>
      </c>
      <c r="B266" s="154" t="s">
        <v>29</v>
      </c>
      <c r="C266" s="112" t="s">
        <v>81</v>
      </c>
      <c r="D266" s="112">
        <v>1</v>
      </c>
      <c r="E266" s="146">
        <f t="shared" si="20"/>
        <v>3.3333333333333335E-3</v>
      </c>
      <c r="F266" s="114">
        <v>5</v>
      </c>
      <c r="G266" s="146">
        <f t="shared" si="21"/>
        <v>6.6666666666666675E-4</v>
      </c>
      <c r="H266" s="110"/>
    </row>
    <row r="267" spans="1:8" s="106" customFormat="1" ht="17" x14ac:dyDescent="0.4">
      <c r="A267" s="115">
        <v>12</v>
      </c>
      <c r="B267" s="154" t="s">
        <v>331</v>
      </c>
      <c r="C267" s="112" t="s">
        <v>81</v>
      </c>
      <c r="D267" s="112">
        <v>1</v>
      </c>
      <c r="E267" s="146">
        <f t="shared" si="20"/>
        <v>3.3333333333333335E-3</v>
      </c>
      <c r="F267" s="114">
        <v>5</v>
      </c>
      <c r="G267" s="146">
        <f t="shared" si="21"/>
        <v>6.6666666666666675E-4</v>
      </c>
      <c r="H267" s="110"/>
    </row>
    <row r="268" spans="1:8" s="106" customFormat="1" ht="17" x14ac:dyDescent="0.4">
      <c r="A268" s="115">
        <v>13</v>
      </c>
      <c r="B268" s="154" t="s">
        <v>31</v>
      </c>
      <c r="C268" s="112" t="s">
        <v>81</v>
      </c>
      <c r="D268" s="112">
        <v>1</v>
      </c>
      <c r="E268" s="146">
        <f t="shared" si="20"/>
        <v>3.3333333333333335E-3</v>
      </c>
      <c r="F268" s="114">
        <v>5</v>
      </c>
      <c r="G268" s="146">
        <f t="shared" si="21"/>
        <v>6.6666666666666675E-4</v>
      </c>
      <c r="H268" s="110"/>
    </row>
    <row r="269" spans="1:8" s="106" customFormat="1" ht="17" x14ac:dyDescent="0.4">
      <c r="A269" s="115">
        <v>14</v>
      </c>
      <c r="B269" s="117" t="s">
        <v>638</v>
      </c>
      <c r="C269" s="115" t="s">
        <v>632</v>
      </c>
      <c r="D269" s="115">
        <v>1</v>
      </c>
      <c r="E269" s="146">
        <f t="shared" si="20"/>
        <v>3.3333333333333335E-3</v>
      </c>
      <c r="F269" s="114">
        <v>5</v>
      </c>
      <c r="G269" s="146">
        <f t="shared" si="21"/>
        <v>6.6666666666666675E-4</v>
      </c>
      <c r="H269" s="110"/>
    </row>
    <row r="270" spans="1:8" s="106" customFormat="1" ht="17" x14ac:dyDescent="0.4">
      <c r="A270" s="115">
        <v>15</v>
      </c>
      <c r="B270" s="117" t="s">
        <v>36</v>
      </c>
      <c r="C270" s="115" t="s">
        <v>85</v>
      </c>
      <c r="D270" s="115">
        <v>2</v>
      </c>
      <c r="E270" s="146">
        <f t="shared" si="20"/>
        <v>6.6666666666666671E-3</v>
      </c>
      <c r="F270" s="114">
        <v>5</v>
      </c>
      <c r="G270" s="146">
        <f t="shared" si="21"/>
        <v>1.3333333333333335E-3</v>
      </c>
      <c r="H270" s="110"/>
    </row>
    <row r="271" spans="1:8" s="106" customFormat="1" ht="17" x14ac:dyDescent="0.4">
      <c r="A271" s="115">
        <v>16</v>
      </c>
      <c r="B271" s="117" t="s">
        <v>639</v>
      </c>
      <c r="C271" s="115" t="s">
        <v>81</v>
      </c>
      <c r="D271" s="115">
        <v>300</v>
      </c>
      <c r="E271" s="146">
        <f t="shared" si="20"/>
        <v>1</v>
      </c>
      <c r="F271" s="114">
        <v>5</v>
      </c>
      <c r="G271" s="146">
        <f t="shared" si="21"/>
        <v>0.2</v>
      </c>
      <c r="H271" s="110"/>
    </row>
    <row r="272" spans="1:8" s="106" customFormat="1" ht="17" x14ac:dyDescent="0.4">
      <c r="A272" s="115">
        <v>17</v>
      </c>
      <c r="B272" s="117" t="s">
        <v>640</v>
      </c>
      <c r="C272" s="115" t="s">
        <v>81</v>
      </c>
      <c r="D272" s="115">
        <v>50</v>
      </c>
      <c r="E272" s="146">
        <f t="shared" si="20"/>
        <v>0.16666666666666666</v>
      </c>
      <c r="F272" s="114">
        <v>5</v>
      </c>
      <c r="G272" s="146">
        <f t="shared" si="21"/>
        <v>3.3333333333333333E-2</v>
      </c>
      <c r="H272" s="110"/>
    </row>
    <row r="273" spans="1:8" s="106" customFormat="1" ht="17" x14ac:dyDescent="0.4">
      <c r="A273" s="115">
        <v>18</v>
      </c>
      <c r="B273" s="117" t="s">
        <v>641</v>
      </c>
      <c r="C273" s="115" t="s">
        <v>85</v>
      </c>
      <c r="D273" s="115">
        <v>30</v>
      </c>
      <c r="E273" s="146">
        <f t="shared" si="20"/>
        <v>0.1</v>
      </c>
      <c r="F273" s="114">
        <v>5</v>
      </c>
      <c r="G273" s="146">
        <f t="shared" si="21"/>
        <v>0.02</v>
      </c>
      <c r="H273" s="110"/>
    </row>
    <row r="274" spans="1:8" s="106" customFormat="1" ht="17" x14ac:dyDescent="0.4">
      <c r="A274" s="115">
        <v>19</v>
      </c>
      <c r="B274" s="117" t="s">
        <v>372</v>
      </c>
      <c r="C274" s="115" t="s">
        <v>85</v>
      </c>
      <c r="D274" s="115">
        <v>30</v>
      </c>
      <c r="E274" s="146">
        <f t="shared" si="20"/>
        <v>0.1</v>
      </c>
      <c r="F274" s="114">
        <v>5</v>
      </c>
      <c r="G274" s="146">
        <f t="shared" si="21"/>
        <v>0.02</v>
      </c>
      <c r="H274" s="110"/>
    </row>
    <row r="275" spans="1:8" s="106" customFormat="1" ht="17" x14ac:dyDescent="0.4">
      <c r="A275" s="115">
        <v>20</v>
      </c>
      <c r="B275" s="117" t="s">
        <v>642</v>
      </c>
      <c r="C275" s="115" t="s">
        <v>81</v>
      </c>
      <c r="D275" s="115">
        <v>5</v>
      </c>
      <c r="E275" s="146">
        <f t="shared" si="20"/>
        <v>1.6666666666666666E-2</v>
      </c>
      <c r="F275" s="114">
        <v>5</v>
      </c>
      <c r="G275" s="146">
        <f t="shared" si="21"/>
        <v>3.3333333333333331E-3</v>
      </c>
      <c r="H275" s="110"/>
    </row>
    <row r="276" spans="1:8" s="106" customFormat="1" ht="17" x14ac:dyDescent="0.4">
      <c r="A276" s="115">
        <v>21</v>
      </c>
      <c r="B276" s="117" t="s">
        <v>643</v>
      </c>
      <c r="C276" s="115" t="s">
        <v>85</v>
      </c>
      <c r="D276" s="115">
        <v>2</v>
      </c>
      <c r="E276" s="146">
        <f t="shared" si="20"/>
        <v>6.6666666666666671E-3</v>
      </c>
      <c r="F276" s="114">
        <v>5</v>
      </c>
      <c r="G276" s="146">
        <f t="shared" si="21"/>
        <v>1.3333333333333335E-3</v>
      </c>
      <c r="H276" s="110"/>
    </row>
    <row r="277" spans="1:8" s="106" customFormat="1" ht="17" x14ac:dyDescent="0.4">
      <c r="A277" s="115">
        <v>22</v>
      </c>
      <c r="B277" s="117" t="s">
        <v>644</v>
      </c>
      <c r="C277" s="115" t="s">
        <v>81</v>
      </c>
      <c r="D277" s="115">
        <v>2</v>
      </c>
      <c r="E277" s="146">
        <f t="shared" si="20"/>
        <v>6.6666666666666671E-3</v>
      </c>
      <c r="F277" s="114">
        <v>5</v>
      </c>
      <c r="G277" s="146">
        <f t="shared" si="21"/>
        <v>1.3333333333333335E-3</v>
      </c>
      <c r="H277" s="110"/>
    </row>
    <row r="278" spans="1:8" s="106" customFormat="1" ht="17" x14ac:dyDescent="0.4">
      <c r="A278" s="115">
        <v>23</v>
      </c>
      <c r="B278" s="117" t="s">
        <v>20</v>
      </c>
      <c r="C278" s="115" t="s">
        <v>81</v>
      </c>
      <c r="D278" s="115">
        <v>1</v>
      </c>
      <c r="E278" s="146">
        <f t="shared" si="20"/>
        <v>3.3333333333333335E-3</v>
      </c>
      <c r="F278" s="114">
        <v>5</v>
      </c>
      <c r="G278" s="146">
        <f t="shared" si="21"/>
        <v>6.6666666666666675E-4</v>
      </c>
      <c r="H278" s="110"/>
    </row>
    <row r="279" spans="1:8" s="106" customFormat="1" ht="33" x14ac:dyDescent="0.4">
      <c r="A279" s="115">
        <v>24</v>
      </c>
      <c r="B279" s="113" t="s">
        <v>328</v>
      </c>
      <c r="C279" s="115" t="s">
        <v>462</v>
      </c>
      <c r="D279" s="115">
        <v>1</v>
      </c>
      <c r="E279" s="146">
        <f t="shared" si="20"/>
        <v>3.3333333333333335E-3</v>
      </c>
      <c r="F279" s="114">
        <v>5</v>
      </c>
      <c r="G279" s="146">
        <f t="shared" ref="G279:G338" si="22">E279/F279</f>
        <v>6.6666666666666675E-4</v>
      </c>
      <c r="H279" s="110"/>
    </row>
    <row r="280" spans="1:8" s="106" customFormat="1" ht="17" x14ac:dyDescent="0.4">
      <c r="A280" s="115">
        <v>25</v>
      </c>
      <c r="B280" s="113" t="s">
        <v>645</v>
      </c>
      <c r="C280" s="115" t="s">
        <v>462</v>
      </c>
      <c r="D280" s="115">
        <v>1</v>
      </c>
      <c r="E280" s="146">
        <f t="shared" si="20"/>
        <v>3.3333333333333335E-3</v>
      </c>
      <c r="F280" s="114">
        <v>5</v>
      </c>
      <c r="G280" s="146">
        <f t="shared" si="22"/>
        <v>6.6666666666666675E-4</v>
      </c>
      <c r="H280" s="110"/>
    </row>
    <row r="281" spans="1:8" s="106" customFormat="1" ht="17" x14ac:dyDescent="0.4">
      <c r="A281" s="115">
        <v>26</v>
      </c>
      <c r="B281" s="113" t="s">
        <v>646</v>
      </c>
      <c r="C281" s="112" t="s">
        <v>90</v>
      </c>
      <c r="D281" s="112">
        <v>2</v>
      </c>
      <c r="E281" s="146">
        <f t="shared" si="20"/>
        <v>6.6666666666666671E-3</v>
      </c>
      <c r="F281" s="114">
        <v>5</v>
      </c>
      <c r="G281" s="146">
        <f t="shared" si="22"/>
        <v>1.3333333333333335E-3</v>
      </c>
      <c r="H281" s="110"/>
    </row>
    <row r="282" spans="1:8" s="106" customFormat="1" ht="17" x14ac:dyDescent="0.4">
      <c r="A282" s="115">
        <v>27</v>
      </c>
      <c r="B282" s="113" t="s">
        <v>417</v>
      </c>
      <c r="C282" s="112" t="s">
        <v>289</v>
      </c>
      <c r="D282" s="112">
        <v>150</v>
      </c>
      <c r="E282" s="146">
        <f t="shared" si="20"/>
        <v>0.5</v>
      </c>
      <c r="F282" s="114">
        <v>5</v>
      </c>
      <c r="G282" s="146">
        <f t="shared" si="22"/>
        <v>0.1</v>
      </c>
      <c r="H282" s="110"/>
    </row>
    <row r="283" spans="1:8" s="106" customFormat="1" ht="24.75" customHeight="1" x14ac:dyDescent="0.4">
      <c r="A283" s="155" t="s">
        <v>363</v>
      </c>
      <c r="B283" s="149" t="s">
        <v>410</v>
      </c>
      <c r="C283" s="112"/>
      <c r="D283" s="112"/>
      <c r="E283" s="146"/>
      <c r="F283" s="114"/>
      <c r="G283" s="146"/>
      <c r="H283" s="110"/>
    </row>
    <row r="284" spans="1:8" s="106" customFormat="1" ht="17" x14ac:dyDescent="0.4">
      <c r="A284" s="112">
        <v>1</v>
      </c>
      <c r="B284" s="113" t="s">
        <v>409</v>
      </c>
      <c r="C284" s="112" t="s">
        <v>81</v>
      </c>
      <c r="D284" s="112">
        <v>30</v>
      </c>
      <c r="E284" s="146">
        <f t="shared" si="20"/>
        <v>0.1</v>
      </c>
      <c r="F284" s="114">
        <v>5</v>
      </c>
      <c r="G284" s="146">
        <f t="shared" si="22"/>
        <v>0.02</v>
      </c>
      <c r="H284" s="110"/>
    </row>
    <row r="285" spans="1:8" s="106" customFormat="1" ht="17" x14ac:dyDescent="0.4">
      <c r="A285" s="112">
        <v>2</v>
      </c>
      <c r="B285" s="113" t="s">
        <v>408</v>
      </c>
      <c r="C285" s="112" t="s">
        <v>81</v>
      </c>
      <c r="D285" s="112">
        <v>1</v>
      </c>
      <c r="E285" s="146">
        <f t="shared" si="20"/>
        <v>3.3333333333333335E-3</v>
      </c>
      <c r="F285" s="114">
        <v>5</v>
      </c>
      <c r="G285" s="146">
        <f t="shared" si="22"/>
        <v>6.6666666666666675E-4</v>
      </c>
      <c r="H285" s="110"/>
    </row>
    <row r="286" spans="1:8" s="106" customFormat="1" ht="17" x14ac:dyDescent="0.4">
      <c r="A286" s="112">
        <v>3</v>
      </c>
      <c r="B286" s="113" t="s">
        <v>407</v>
      </c>
      <c r="C286" s="112" t="s">
        <v>81</v>
      </c>
      <c r="D286" s="112">
        <v>1</v>
      </c>
      <c r="E286" s="146">
        <f t="shared" si="20"/>
        <v>3.3333333333333335E-3</v>
      </c>
      <c r="F286" s="114">
        <v>5</v>
      </c>
      <c r="G286" s="146">
        <f t="shared" si="22"/>
        <v>6.6666666666666675E-4</v>
      </c>
      <c r="H286" s="110"/>
    </row>
    <row r="287" spans="1:8" s="106" customFormat="1" ht="17" x14ac:dyDescent="0.4">
      <c r="A287" s="112">
        <v>4</v>
      </c>
      <c r="B287" s="113" t="s">
        <v>406</v>
      </c>
      <c r="C287" s="112" t="s">
        <v>81</v>
      </c>
      <c r="D287" s="112">
        <v>1</v>
      </c>
      <c r="E287" s="146">
        <f t="shared" si="20"/>
        <v>3.3333333333333335E-3</v>
      </c>
      <c r="F287" s="114">
        <v>5</v>
      </c>
      <c r="G287" s="146">
        <f t="shared" si="22"/>
        <v>6.6666666666666675E-4</v>
      </c>
      <c r="H287" s="110"/>
    </row>
    <row r="288" spans="1:8" s="106" customFormat="1" ht="17" x14ac:dyDescent="0.4">
      <c r="A288" s="112">
        <v>5</v>
      </c>
      <c r="B288" s="113" t="s">
        <v>405</v>
      </c>
      <c r="C288" s="112" t="s">
        <v>81</v>
      </c>
      <c r="D288" s="112">
        <v>1</v>
      </c>
      <c r="E288" s="146">
        <f t="shared" si="20"/>
        <v>3.3333333333333335E-3</v>
      </c>
      <c r="F288" s="114">
        <v>5</v>
      </c>
      <c r="G288" s="146">
        <f t="shared" si="22"/>
        <v>6.6666666666666675E-4</v>
      </c>
      <c r="H288" s="110"/>
    </row>
    <row r="289" spans="1:8" s="106" customFormat="1" ht="17" x14ac:dyDescent="0.4">
      <c r="A289" s="112">
        <v>6</v>
      </c>
      <c r="B289" s="113" t="s">
        <v>404</v>
      </c>
      <c r="C289" s="112" t="s">
        <v>81</v>
      </c>
      <c r="D289" s="112">
        <v>1</v>
      </c>
      <c r="E289" s="146">
        <f t="shared" si="20"/>
        <v>3.3333333333333335E-3</v>
      </c>
      <c r="F289" s="114">
        <v>5</v>
      </c>
      <c r="G289" s="146">
        <f t="shared" si="22"/>
        <v>6.6666666666666675E-4</v>
      </c>
      <c r="H289" s="110"/>
    </row>
    <row r="290" spans="1:8" s="106" customFormat="1" ht="17" x14ac:dyDescent="0.4">
      <c r="A290" s="112">
        <v>7</v>
      </c>
      <c r="B290" s="113" t="s">
        <v>403</v>
      </c>
      <c r="C290" s="112" t="s">
        <v>81</v>
      </c>
      <c r="D290" s="112">
        <v>1</v>
      </c>
      <c r="E290" s="146">
        <f t="shared" si="20"/>
        <v>3.3333333333333335E-3</v>
      </c>
      <c r="F290" s="114">
        <v>5</v>
      </c>
      <c r="G290" s="146">
        <f t="shared" si="22"/>
        <v>6.6666666666666675E-4</v>
      </c>
      <c r="H290" s="110"/>
    </row>
    <row r="291" spans="1:8" s="106" customFormat="1" ht="17" x14ac:dyDescent="0.4">
      <c r="A291" s="112">
        <v>8</v>
      </c>
      <c r="B291" s="113" t="s">
        <v>402</v>
      </c>
      <c r="C291" s="112" t="s">
        <v>81</v>
      </c>
      <c r="D291" s="112">
        <v>1</v>
      </c>
      <c r="E291" s="146">
        <f t="shared" si="20"/>
        <v>3.3333333333333335E-3</v>
      </c>
      <c r="F291" s="114">
        <v>5</v>
      </c>
      <c r="G291" s="146">
        <f t="shared" si="22"/>
        <v>6.6666666666666675E-4</v>
      </c>
      <c r="H291" s="110"/>
    </row>
    <row r="292" spans="1:8" s="106" customFormat="1" ht="17" x14ac:dyDescent="0.4">
      <c r="A292" s="112">
        <v>9</v>
      </c>
      <c r="B292" s="113" t="s">
        <v>401</v>
      </c>
      <c r="C292" s="112" t="s">
        <v>81</v>
      </c>
      <c r="D292" s="112">
        <v>1</v>
      </c>
      <c r="E292" s="146">
        <f t="shared" si="20"/>
        <v>3.3333333333333335E-3</v>
      </c>
      <c r="F292" s="114">
        <v>5</v>
      </c>
      <c r="G292" s="146">
        <f t="shared" si="22"/>
        <v>6.6666666666666675E-4</v>
      </c>
      <c r="H292" s="110"/>
    </row>
    <row r="293" spans="1:8" s="106" customFormat="1" ht="17" x14ac:dyDescent="0.4">
      <c r="A293" s="112">
        <v>10</v>
      </c>
      <c r="B293" s="113" t="s">
        <v>398</v>
      </c>
      <c r="C293" s="112" t="s">
        <v>90</v>
      </c>
      <c r="D293" s="112">
        <v>5</v>
      </c>
      <c r="E293" s="146">
        <f t="shared" si="20"/>
        <v>1.6666666666666666E-2</v>
      </c>
      <c r="F293" s="114">
        <v>5</v>
      </c>
      <c r="G293" s="146">
        <f t="shared" si="22"/>
        <v>3.3333333333333331E-3</v>
      </c>
      <c r="H293" s="110"/>
    </row>
    <row r="294" spans="1:8" s="106" customFormat="1" ht="17" x14ac:dyDescent="0.4">
      <c r="A294" s="112">
        <v>11</v>
      </c>
      <c r="B294" s="113" t="s">
        <v>145</v>
      </c>
      <c r="C294" s="112" t="s">
        <v>90</v>
      </c>
      <c r="D294" s="112">
        <v>5</v>
      </c>
      <c r="E294" s="146">
        <f t="shared" si="20"/>
        <v>1.6666666666666666E-2</v>
      </c>
      <c r="F294" s="114">
        <v>5</v>
      </c>
      <c r="G294" s="146">
        <f t="shared" si="22"/>
        <v>3.3333333333333331E-3</v>
      </c>
      <c r="H294" s="110"/>
    </row>
    <row r="295" spans="1:8" s="106" customFormat="1" ht="17" x14ac:dyDescent="0.4">
      <c r="A295" s="112">
        <v>12</v>
      </c>
      <c r="B295" s="113" t="s">
        <v>146</v>
      </c>
      <c r="C295" s="112" t="s">
        <v>90</v>
      </c>
      <c r="D295" s="112">
        <v>5</v>
      </c>
      <c r="E295" s="146">
        <f t="shared" si="20"/>
        <v>1.6666666666666666E-2</v>
      </c>
      <c r="F295" s="114">
        <v>5</v>
      </c>
      <c r="G295" s="146">
        <f t="shared" si="22"/>
        <v>3.3333333333333331E-3</v>
      </c>
      <c r="H295" s="110"/>
    </row>
    <row r="296" spans="1:8" s="106" customFormat="1" ht="17" x14ac:dyDescent="0.4">
      <c r="A296" s="112">
        <v>13</v>
      </c>
      <c r="B296" s="113" t="s">
        <v>147</v>
      </c>
      <c r="C296" s="112" t="s">
        <v>90</v>
      </c>
      <c r="D296" s="112">
        <v>1</v>
      </c>
      <c r="E296" s="146">
        <f t="shared" si="20"/>
        <v>3.3333333333333335E-3</v>
      </c>
      <c r="F296" s="114">
        <v>5</v>
      </c>
      <c r="G296" s="146">
        <f t="shared" si="22"/>
        <v>6.6666666666666675E-4</v>
      </c>
      <c r="H296" s="110"/>
    </row>
    <row r="297" spans="1:8" s="106" customFormat="1" ht="17" x14ac:dyDescent="0.4">
      <c r="A297" s="112">
        <v>14</v>
      </c>
      <c r="B297" s="113" t="s">
        <v>148</v>
      </c>
      <c r="C297" s="112" t="s">
        <v>90</v>
      </c>
      <c r="D297" s="112">
        <v>1</v>
      </c>
      <c r="E297" s="146">
        <f t="shared" si="20"/>
        <v>3.3333333333333335E-3</v>
      </c>
      <c r="F297" s="114">
        <v>5</v>
      </c>
      <c r="G297" s="146">
        <f t="shared" si="22"/>
        <v>6.6666666666666675E-4</v>
      </c>
      <c r="H297" s="110"/>
    </row>
    <row r="298" spans="1:8" s="106" customFormat="1" ht="17" x14ac:dyDescent="0.4">
      <c r="A298" s="112">
        <v>15</v>
      </c>
      <c r="B298" s="113" t="s">
        <v>149</v>
      </c>
      <c r="C298" s="112" t="s">
        <v>90</v>
      </c>
      <c r="D298" s="112">
        <v>1</v>
      </c>
      <c r="E298" s="146">
        <f t="shared" si="20"/>
        <v>3.3333333333333335E-3</v>
      </c>
      <c r="F298" s="114">
        <v>5</v>
      </c>
      <c r="G298" s="146">
        <f t="shared" si="22"/>
        <v>6.6666666666666675E-4</v>
      </c>
      <c r="H298" s="110"/>
    </row>
    <row r="299" spans="1:8" s="106" customFormat="1" ht="17" x14ac:dyDescent="0.4">
      <c r="A299" s="112">
        <v>16</v>
      </c>
      <c r="B299" s="113" t="s">
        <v>151</v>
      </c>
      <c r="C299" s="112" t="s">
        <v>90</v>
      </c>
      <c r="D299" s="112">
        <v>1</v>
      </c>
      <c r="E299" s="146">
        <f t="shared" si="20"/>
        <v>3.3333333333333335E-3</v>
      </c>
      <c r="F299" s="114">
        <v>5</v>
      </c>
      <c r="G299" s="146">
        <f t="shared" si="22"/>
        <v>6.6666666666666675E-4</v>
      </c>
      <c r="H299" s="110"/>
    </row>
    <row r="300" spans="1:8" s="106" customFormat="1" ht="17" x14ac:dyDescent="0.4">
      <c r="A300" s="112">
        <v>17</v>
      </c>
      <c r="B300" s="113" t="s">
        <v>152</v>
      </c>
      <c r="C300" s="112" t="s">
        <v>90</v>
      </c>
      <c r="D300" s="112">
        <v>1</v>
      </c>
      <c r="E300" s="146">
        <f t="shared" si="20"/>
        <v>3.3333333333333335E-3</v>
      </c>
      <c r="F300" s="114">
        <v>5</v>
      </c>
      <c r="G300" s="146">
        <f t="shared" si="22"/>
        <v>6.6666666666666675E-4</v>
      </c>
      <c r="H300" s="110"/>
    </row>
    <row r="301" spans="1:8" s="106" customFormat="1" ht="17" x14ac:dyDescent="0.4">
      <c r="A301" s="112">
        <v>18</v>
      </c>
      <c r="B301" s="113" t="s">
        <v>153</v>
      </c>
      <c r="C301" s="112" t="s">
        <v>90</v>
      </c>
      <c r="D301" s="112">
        <v>1</v>
      </c>
      <c r="E301" s="146">
        <f t="shared" si="20"/>
        <v>3.3333333333333335E-3</v>
      </c>
      <c r="F301" s="114">
        <v>5</v>
      </c>
      <c r="G301" s="146">
        <f t="shared" si="22"/>
        <v>6.6666666666666675E-4</v>
      </c>
      <c r="H301" s="110"/>
    </row>
    <row r="302" spans="1:8" s="106" customFormat="1" ht="17" x14ac:dyDescent="0.4">
      <c r="A302" s="112">
        <v>19</v>
      </c>
      <c r="B302" s="113" t="s">
        <v>154</v>
      </c>
      <c r="C302" s="112" t="s">
        <v>90</v>
      </c>
      <c r="D302" s="112">
        <v>1</v>
      </c>
      <c r="E302" s="146">
        <f t="shared" si="20"/>
        <v>3.3333333333333335E-3</v>
      </c>
      <c r="F302" s="114">
        <v>5</v>
      </c>
      <c r="G302" s="146">
        <f t="shared" si="22"/>
        <v>6.6666666666666675E-4</v>
      </c>
      <c r="H302" s="110"/>
    </row>
    <row r="303" spans="1:8" s="106" customFormat="1" ht="17" x14ac:dyDescent="0.4">
      <c r="A303" s="112">
        <v>20</v>
      </c>
      <c r="B303" s="113" t="s">
        <v>155</v>
      </c>
      <c r="C303" s="112" t="s">
        <v>90</v>
      </c>
      <c r="D303" s="112">
        <v>1</v>
      </c>
      <c r="E303" s="146">
        <f t="shared" si="20"/>
        <v>3.3333333333333335E-3</v>
      </c>
      <c r="F303" s="114">
        <v>5</v>
      </c>
      <c r="G303" s="146">
        <f t="shared" si="22"/>
        <v>6.6666666666666675E-4</v>
      </c>
      <c r="H303" s="110"/>
    </row>
    <row r="304" spans="1:8" s="106" customFormat="1" ht="17" x14ac:dyDescent="0.4">
      <c r="A304" s="112">
        <v>21</v>
      </c>
      <c r="B304" s="113" t="s">
        <v>295</v>
      </c>
      <c r="C304" s="112" t="s">
        <v>90</v>
      </c>
      <c r="D304" s="112">
        <v>5</v>
      </c>
      <c r="E304" s="146">
        <f t="shared" si="20"/>
        <v>1.6666666666666666E-2</v>
      </c>
      <c r="F304" s="114">
        <v>5</v>
      </c>
      <c r="G304" s="146">
        <f t="shared" si="22"/>
        <v>3.3333333333333331E-3</v>
      </c>
      <c r="H304" s="110"/>
    </row>
    <row r="305" spans="1:8" s="106" customFormat="1" ht="17" x14ac:dyDescent="0.4">
      <c r="A305" s="112">
        <v>22</v>
      </c>
      <c r="B305" s="113" t="s">
        <v>157</v>
      </c>
      <c r="C305" s="112" t="s">
        <v>90</v>
      </c>
      <c r="D305" s="112">
        <v>1</v>
      </c>
      <c r="E305" s="146">
        <f t="shared" si="20"/>
        <v>3.3333333333333335E-3</v>
      </c>
      <c r="F305" s="114">
        <v>5</v>
      </c>
      <c r="G305" s="146">
        <f t="shared" si="22"/>
        <v>6.6666666666666675E-4</v>
      </c>
      <c r="H305" s="110"/>
    </row>
    <row r="306" spans="1:8" s="106" customFormat="1" ht="17" x14ac:dyDescent="0.4">
      <c r="A306" s="112">
        <v>23</v>
      </c>
      <c r="B306" s="113" t="s">
        <v>158</v>
      </c>
      <c r="C306" s="112" t="s">
        <v>90</v>
      </c>
      <c r="D306" s="112">
        <v>1</v>
      </c>
      <c r="E306" s="146">
        <f t="shared" si="20"/>
        <v>3.3333333333333335E-3</v>
      </c>
      <c r="F306" s="114">
        <v>5</v>
      </c>
      <c r="G306" s="146">
        <f t="shared" si="22"/>
        <v>6.6666666666666675E-4</v>
      </c>
      <c r="H306" s="110"/>
    </row>
    <row r="307" spans="1:8" s="106" customFormat="1" ht="17" x14ac:dyDescent="0.4">
      <c r="A307" s="112">
        <v>24</v>
      </c>
      <c r="B307" s="113" t="s">
        <v>647</v>
      </c>
      <c r="C307" s="112" t="s">
        <v>90</v>
      </c>
      <c r="D307" s="112">
        <v>1</v>
      </c>
      <c r="E307" s="146">
        <f t="shared" si="20"/>
        <v>3.3333333333333335E-3</v>
      </c>
      <c r="F307" s="114">
        <v>5</v>
      </c>
      <c r="G307" s="146">
        <f t="shared" si="22"/>
        <v>6.6666666666666675E-4</v>
      </c>
      <c r="H307" s="110"/>
    </row>
    <row r="308" spans="1:8" s="106" customFormat="1" ht="17" x14ac:dyDescent="0.4">
      <c r="A308" s="112">
        <v>25</v>
      </c>
      <c r="B308" s="113" t="s">
        <v>648</v>
      </c>
      <c r="C308" s="112" t="s">
        <v>90</v>
      </c>
      <c r="D308" s="112">
        <v>1</v>
      </c>
      <c r="E308" s="146">
        <f t="shared" si="20"/>
        <v>3.3333333333333335E-3</v>
      </c>
      <c r="F308" s="114">
        <v>5</v>
      </c>
      <c r="G308" s="146">
        <f t="shared" si="22"/>
        <v>6.6666666666666675E-4</v>
      </c>
      <c r="H308" s="110"/>
    </row>
    <row r="309" spans="1:8" s="106" customFormat="1" ht="17" x14ac:dyDescent="0.4">
      <c r="A309" s="112">
        <v>26</v>
      </c>
      <c r="B309" s="113" t="s">
        <v>159</v>
      </c>
      <c r="C309" s="112" t="s">
        <v>90</v>
      </c>
      <c r="D309" s="112">
        <v>2</v>
      </c>
      <c r="E309" s="146">
        <f t="shared" si="20"/>
        <v>6.6666666666666671E-3</v>
      </c>
      <c r="F309" s="114">
        <v>5</v>
      </c>
      <c r="G309" s="146">
        <f t="shared" si="22"/>
        <v>1.3333333333333335E-3</v>
      </c>
      <c r="H309" s="110"/>
    </row>
    <row r="310" spans="1:8" s="106" customFormat="1" ht="17" x14ac:dyDescent="0.4">
      <c r="A310" s="112">
        <v>27</v>
      </c>
      <c r="B310" s="113" t="s">
        <v>160</v>
      </c>
      <c r="C310" s="112" t="s">
        <v>90</v>
      </c>
      <c r="D310" s="112">
        <v>1</v>
      </c>
      <c r="E310" s="146">
        <f t="shared" si="20"/>
        <v>3.3333333333333335E-3</v>
      </c>
      <c r="F310" s="114">
        <v>5</v>
      </c>
      <c r="G310" s="146">
        <f t="shared" si="22"/>
        <v>6.6666666666666675E-4</v>
      </c>
      <c r="H310" s="110"/>
    </row>
    <row r="311" spans="1:8" s="106" customFormat="1" ht="17" x14ac:dyDescent="0.4">
      <c r="A311" s="112">
        <v>28</v>
      </c>
      <c r="B311" s="113" t="s">
        <v>396</v>
      </c>
      <c r="C311" s="112" t="s">
        <v>90</v>
      </c>
      <c r="D311" s="112">
        <v>2</v>
      </c>
      <c r="E311" s="146">
        <f t="shared" si="20"/>
        <v>6.6666666666666671E-3</v>
      </c>
      <c r="F311" s="114">
        <v>5</v>
      </c>
      <c r="G311" s="146">
        <f t="shared" si="22"/>
        <v>1.3333333333333335E-3</v>
      </c>
      <c r="H311" s="110"/>
    </row>
    <row r="312" spans="1:8" s="106" customFormat="1" ht="17" x14ac:dyDescent="0.4">
      <c r="A312" s="112">
        <v>29</v>
      </c>
      <c r="B312" s="113" t="s">
        <v>395</v>
      </c>
      <c r="C312" s="112" t="s">
        <v>90</v>
      </c>
      <c r="D312" s="112">
        <v>1</v>
      </c>
      <c r="E312" s="146">
        <f t="shared" si="20"/>
        <v>3.3333333333333335E-3</v>
      </c>
      <c r="F312" s="114">
        <v>5</v>
      </c>
      <c r="G312" s="146">
        <f t="shared" si="22"/>
        <v>6.6666666666666675E-4</v>
      </c>
      <c r="H312" s="110"/>
    </row>
    <row r="313" spans="1:8" s="106" customFormat="1" ht="17" x14ac:dyDescent="0.4">
      <c r="A313" s="112">
        <v>30</v>
      </c>
      <c r="B313" s="113" t="s">
        <v>161</v>
      </c>
      <c r="C313" s="112" t="s">
        <v>90</v>
      </c>
      <c r="D313" s="112">
        <v>1</v>
      </c>
      <c r="E313" s="146">
        <f t="shared" si="20"/>
        <v>3.3333333333333335E-3</v>
      </c>
      <c r="F313" s="114">
        <v>5</v>
      </c>
      <c r="G313" s="146">
        <f t="shared" si="22"/>
        <v>6.6666666666666675E-4</v>
      </c>
      <c r="H313" s="110"/>
    </row>
    <row r="314" spans="1:8" s="106" customFormat="1" ht="17" x14ac:dyDescent="0.4">
      <c r="A314" s="155" t="s">
        <v>366</v>
      </c>
      <c r="B314" s="149" t="s">
        <v>376</v>
      </c>
      <c r="C314" s="139"/>
      <c r="D314" s="156"/>
      <c r="E314" s="146"/>
      <c r="F314" s="114"/>
      <c r="G314" s="146"/>
      <c r="H314" s="110"/>
    </row>
    <row r="315" spans="1:8" s="106" customFormat="1" ht="17" x14ac:dyDescent="0.4">
      <c r="A315" s="112">
        <v>2</v>
      </c>
      <c r="B315" s="113" t="s">
        <v>377</v>
      </c>
      <c r="C315" s="112" t="s">
        <v>85</v>
      </c>
      <c r="D315" s="112">
        <v>2</v>
      </c>
      <c r="E315" s="146">
        <f t="shared" si="20"/>
        <v>6.6666666666666671E-3</v>
      </c>
      <c r="F315" s="114">
        <v>5</v>
      </c>
      <c r="G315" s="146">
        <f t="shared" si="22"/>
        <v>1.3333333333333335E-3</v>
      </c>
      <c r="H315" s="110"/>
    </row>
    <row r="316" spans="1:8" s="106" customFormat="1" ht="17" x14ac:dyDescent="0.4">
      <c r="A316" s="112">
        <v>3</v>
      </c>
      <c r="B316" s="113" t="s">
        <v>62</v>
      </c>
      <c r="C316" s="112" t="s">
        <v>81</v>
      </c>
      <c r="D316" s="112">
        <v>1</v>
      </c>
      <c r="E316" s="146">
        <f t="shared" si="20"/>
        <v>3.3333333333333335E-3</v>
      </c>
      <c r="F316" s="114">
        <v>5</v>
      </c>
      <c r="G316" s="146">
        <f t="shared" si="22"/>
        <v>6.6666666666666675E-4</v>
      </c>
      <c r="H316" s="110"/>
    </row>
    <row r="317" spans="1:8" s="106" customFormat="1" ht="17" x14ac:dyDescent="0.4">
      <c r="A317" s="112">
        <v>4</v>
      </c>
      <c r="B317" s="113" t="s">
        <v>378</v>
      </c>
      <c r="C317" s="112" t="s">
        <v>81</v>
      </c>
      <c r="D317" s="112">
        <v>1</v>
      </c>
      <c r="E317" s="146">
        <f t="shared" si="20"/>
        <v>3.3333333333333335E-3</v>
      </c>
      <c r="F317" s="114">
        <v>5</v>
      </c>
      <c r="G317" s="146">
        <f t="shared" si="22"/>
        <v>6.6666666666666675E-4</v>
      </c>
      <c r="H317" s="110"/>
    </row>
    <row r="318" spans="1:8" s="106" customFormat="1" ht="17" x14ac:dyDescent="0.4">
      <c r="A318" s="155" t="s">
        <v>370</v>
      </c>
      <c r="B318" s="149" t="s">
        <v>649</v>
      </c>
      <c r="C318" s="139"/>
      <c r="D318" s="156"/>
      <c r="E318" s="146"/>
      <c r="F318" s="114"/>
      <c r="G318" s="146"/>
      <c r="H318" s="110"/>
    </row>
    <row r="319" spans="1:8" s="106" customFormat="1" ht="17" x14ac:dyDescent="0.4">
      <c r="A319" s="112">
        <v>1</v>
      </c>
      <c r="B319" s="113" t="s">
        <v>44</v>
      </c>
      <c r="C319" s="112" t="s">
        <v>85</v>
      </c>
      <c r="D319" s="112">
        <v>1</v>
      </c>
      <c r="E319" s="146">
        <f t="shared" si="20"/>
        <v>3.3333333333333335E-3</v>
      </c>
      <c r="F319" s="114">
        <v>5</v>
      </c>
      <c r="G319" s="146">
        <f t="shared" si="22"/>
        <v>6.6666666666666675E-4</v>
      </c>
      <c r="H319" s="110"/>
    </row>
    <row r="320" spans="1:8" s="106" customFormat="1" ht="17" x14ac:dyDescent="0.4">
      <c r="A320" s="112">
        <v>2</v>
      </c>
      <c r="B320" s="113" t="s">
        <v>88</v>
      </c>
      <c r="C320" s="112" t="s">
        <v>85</v>
      </c>
      <c r="D320" s="112">
        <v>1</v>
      </c>
      <c r="E320" s="146">
        <f t="shared" si="20"/>
        <v>3.3333333333333335E-3</v>
      </c>
      <c r="F320" s="114">
        <v>5</v>
      </c>
      <c r="G320" s="146">
        <f t="shared" si="22"/>
        <v>6.6666666666666675E-4</v>
      </c>
      <c r="H320" s="110"/>
    </row>
    <row r="321" spans="1:8" s="106" customFormat="1" ht="17" x14ac:dyDescent="0.4">
      <c r="A321" s="112">
        <v>3</v>
      </c>
      <c r="B321" s="113" t="s">
        <v>380</v>
      </c>
      <c r="C321" s="112" t="s">
        <v>81</v>
      </c>
      <c r="D321" s="112">
        <v>1</v>
      </c>
      <c r="E321" s="146">
        <f t="shared" ref="E321:E338" si="23">D321/300</f>
        <v>3.3333333333333335E-3</v>
      </c>
      <c r="F321" s="114">
        <v>5</v>
      </c>
      <c r="G321" s="146">
        <f t="shared" si="22"/>
        <v>6.6666666666666675E-4</v>
      </c>
      <c r="H321" s="110"/>
    </row>
    <row r="322" spans="1:8" s="106" customFormat="1" ht="17" x14ac:dyDescent="0.4">
      <c r="A322" s="112">
        <v>4</v>
      </c>
      <c r="B322" s="113" t="s">
        <v>89</v>
      </c>
      <c r="C322" s="112" t="s">
        <v>90</v>
      </c>
      <c r="D322" s="112">
        <v>2</v>
      </c>
      <c r="E322" s="146">
        <f t="shared" si="23"/>
        <v>6.6666666666666671E-3</v>
      </c>
      <c r="F322" s="114">
        <v>5</v>
      </c>
      <c r="G322" s="146">
        <f t="shared" si="22"/>
        <v>1.3333333333333335E-3</v>
      </c>
      <c r="H322" s="110"/>
    </row>
    <row r="323" spans="1:8" s="106" customFormat="1" ht="17" x14ac:dyDescent="0.4">
      <c r="A323" s="112">
        <v>5</v>
      </c>
      <c r="B323" s="113" t="s">
        <v>91</v>
      </c>
      <c r="C323" s="112" t="s">
        <v>90</v>
      </c>
      <c r="D323" s="112">
        <v>2</v>
      </c>
      <c r="E323" s="146">
        <f t="shared" si="23"/>
        <v>6.6666666666666671E-3</v>
      </c>
      <c r="F323" s="114">
        <v>5</v>
      </c>
      <c r="G323" s="146">
        <f t="shared" si="22"/>
        <v>1.3333333333333335E-3</v>
      </c>
      <c r="H323" s="110"/>
    </row>
    <row r="324" spans="1:8" s="106" customFormat="1" ht="17" x14ac:dyDescent="0.4">
      <c r="A324" s="112">
        <v>6</v>
      </c>
      <c r="B324" s="113" t="s">
        <v>92</v>
      </c>
      <c r="C324" s="112" t="s">
        <v>90</v>
      </c>
      <c r="D324" s="112">
        <v>5</v>
      </c>
      <c r="E324" s="146">
        <f t="shared" si="23"/>
        <v>1.6666666666666666E-2</v>
      </c>
      <c r="F324" s="114">
        <v>5</v>
      </c>
      <c r="G324" s="146">
        <f t="shared" si="22"/>
        <v>3.3333333333333331E-3</v>
      </c>
      <c r="H324" s="110"/>
    </row>
    <row r="325" spans="1:8" s="106" customFormat="1" ht="17" x14ac:dyDescent="0.4">
      <c r="A325" s="112">
        <v>7</v>
      </c>
      <c r="B325" s="113" t="s">
        <v>84</v>
      </c>
      <c r="C325" s="112" t="s">
        <v>90</v>
      </c>
      <c r="D325" s="112">
        <v>1</v>
      </c>
      <c r="E325" s="146">
        <f t="shared" si="23"/>
        <v>3.3333333333333335E-3</v>
      </c>
      <c r="F325" s="114">
        <v>5</v>
      </c>
      <c r="G325" s="146">
        <f t="shared" si="22"/>
        <v>6.6666666666666675E-4</v>
      </c>
      <c r="H325" s="110"/>
    </row>
    <row r="326" spans="1:8" s="106" customFormat="1" ht="17" x14ac:dyDescent="0.4">
      <c r="A326" s="112">
        <v>8</v>
      </c>
      <c r="B326" s="113" t="s">
        <v>86</v>
      </c>
      <c r="C326" s="112" t="s">
        <v>289</v>
      </c>
      <c r="D326" s="112">
        <v>1</v>
      </c>
      <c r="E326" s="146">
        <f t="shared" si="23"/>
        <v>3.3333333333333335E-3</v>
      </c>
      <c r="F326" s="114">
        <v>5</v>
      </c>
      <c r="G326" s="146">
        <f t="shared" si="22"/>
        <v>6.6666666666666675E-4</v>
      </c>
      <c r="H326" s="110"/>
    </row>
    <row r="327" spans="1:8" s="106" customFormat="1" ht="17" x14ac:dyDescent="0.4">
      <c r="A327" s="112">
        <v>9</v>
      </c>
      <c r="B327" s="113" t="s">
        <v>51</v>
      </c>
      <c r="C327" s="112" t="s">
        <v>289</v>
      </c>
      <c r="D327" s="112">
        <v>1</v>
      </c>
      <c r="E327" s="146">
        <f t="shared" si="23"/>
        <v>3.3333333333333335E-3</v>
      </c>
      <c r="F327" s="114">
        <v>5</v>
      </c>
      <c r="G327" s="146">
        <f t="shared" si="22"/>
        <v>6.6666666666666675E-4</v>
      </c>
      <c r="H327" s="110"/>
    </row>
    <row r="328" spans="1:8" s="106" customFormat="1" ht="17" x14ac:dyDescent="0.4">
      <c r="A328" s="112">
        <v>10</v>
      </c>
      <c r="B328" s="113" t="s">
        <v>48</v>
      </c>
      <c r="C328" s="112" t="s">
        <v>81</v>
      </c>
      <c r="D328" s="112">
        <v>2</v>
      </c>
      <c r="E328" s="146">
        <f t="shared" si="23"/>
        <v>6.6666666666666671E-3</v>
      </c>
      <c r="F328" s="114">
        <v>5</v>
      </c>
      <c r="G328" s="146">
        <f t="shared" si="22"/>
        <v>1.3333333333333335E-3</v>
      </c>
      <c r="H328" s="110"/>
    </row>
    <row r="329" spans="1:8" s="106" customFormat="1" ht="17" x14ac:dyDescent="0.4">
      <c r="A329" s="155" t="s">
        <v>373</v>
      </c>
      <c r="B329" s="149" t="s">
        <v>650</v>
      </c>
      <c r="C329" s="112"/>
      <c r="D329" s="112"/>
      <c r="E329" s="146"/>
      <c r="F329" s="114"/>
      <c r="G329" s="146"/>
      <c r="H329" s="110"/>
    </row>
    <row r="330" spans="1:8" s="106" customFormat="1" ht="17" x14ac:dyDescent="0.4">
      <c r="A330" s="112">
        <v>1</v>
      </c>
      <c r="B330" s="113" t="s">
        <v>651</v>
      </c>
      <c r="C330" s="112" t="s">
        <v>90</v>
      </c>
      <c r="D330" s="112">
        <v>2</v>
      </c>
      <c r="E330" s="146">
        <f t="shared" si="23"/>
        <v>6.6666666666666671E-3</v>
      </c>
      <c r="F330" s="114">
        <v>5</v>
      </c>
      <c r="G330" s="146">
        <f t="shared" si="22"/>
        <v>1.3333333333333335E-3</v>
      </c>
      <c r="H330" s="110"/>
    </row>
    <row r="331" spans="1:8" s="106" customFormat="1" ht="17" x14ac:dyDescent="0.4">
      <c r="A331" s="112">
        <v>2</v>
      </c>
      <c r="B331" s="113" t="s">
        <v>652</v>
      </c>
      <c r="C331" s="112" t="s">
        <v>289</v>
      </c>
      <c r="D331" s="112">
        <v>2</v>
      </c>
      <c r="E331" s="146">
        <f t="shared" si="23"/>
        <v>6.6666666666666671E-3</v>
      </c>
      <c r="F331" s="114">
        <v>5</v>
      </c>
      <c r="G331" s="146">
        <f t="shared" si="22"/>
        <v>1.3333333333333335E-3</v>
      </c>
      <c r="H331" s="110"/>
    </row>
    <row r="332" spans="1:8" s="106" customFormat="1" ht="17" x14ac:dyDescent="0.4">
      <c r="A332" s="112">
        <v>3</v>
      </c>
      <c r="B332" s="113" t="s">
        <v>653</v>
      </c>
      <c r="C332" s="112" t="s">
        <v>289</v>
      </c>
      <c r="D332" s="112">
        <v>2</v>
      </c>
      <c r="E332" s="146">
        <f t="shared" si="23"/>
        <v>6.6666666666666671E-3</v>
      </c>
      <c r="F332" s="114">
        <v>5</v>
      </c>
      <c r="G332" s="146">
        <f t="shared" si="22"/>
        <v>1.3333333333333335E-3</v>
      </c>
      <c r="H332" s="110"/>
    </row>
    <row r="333" spans="1:8" s="106" customFormat="1" ht="17" x14ac:dyDescent="0.4">
      <c r="A333" s="112">
        <v>4</v>
      </c>
      <c r="B333" s="113" t="s">
        <v>654</v>
      </c>
      <c r="C333" s="112" t="s">
        <v>289</v>
      </c>
      <c r="D333" s="112">
        <v>2</v>
      </c>
      <c r="E333" s="146">
        <f t="shared" si="23"/>
        <v>6.6666666666666671E-3</v>
      </c>
      <c r="F333" s="114">
        <v>5</v>
      </c>
      <c r="G333" s="146">
        <f t="shared" si="22"/>
        <v>1.3333333333333335E-3</v>
      </c>
      <c r="H333" s="110"/>
    </row>
    <row r="334" spans="1:8" s="106" customFormat="1" ht="17" x14ac:dyDescent="0.4">
      <c r="A334" s="112">
        <v>5</v>
      </c>
      <c r="B334" s="113" t="s">
        <v>655</v>
      </c>
      <c r="C334" s="112" t="s">
        <v>289</v>
      </c>
      <c r="D334" s="112">
        <v>2</v>
      </c>
      <c r="E334" s="146">
        <f t="shared" si="23"/>
        <v>6.6666666666666671E-3</v>
      </c>
      <c r="F334" s="114">
        <v>5</v>
      </c>
      <c r="G334" s="146">
        <f t="shared" si="22"/>
        <v>1.3333333333333335E-3</v>
      </c>
      <c r="H334" s="110"/>
    </row>
    <row r="335" spans="1:8" s="106" customFormat="1" ht="17" x14ac:dyDescent="0.4">
      <c r="A335" s="112">
        <v>6</v>
      </c>
      <c r="B335" s="113" t="s">
        <v>656</v>
      </c>
      <c r="C335" s="112" t="s">
        <v>289</v>
      </c>
      <c r="D335" s="112">
        <v>2</v>
      </c>
      <c r="E335" s="146">
        <f t="shared" si="23"/>
        <v>6.6666666666666671E-3</v>
      </c>
      <c r="F335" s="114">
        <v>5</v>
      </c>
      <c r="G335" s="146">
        <f t="shared" si="22"/>
        <v>1.3333333333333335E-3</v>
      </c>
      <c r="H335" s="110"/>
    </row>
    <row r="336" spans="1:8" s="106" customFormat="1" ht="17" x14ac:dyDescent="0.4">
      <c r="A336" s="112">
        <v>7</v>
      </c>
      <c r="B336" s="113" t="s">
        <v>51</v>
      </c>
      <c r="C336" s="112" t="s">
        <v>289</v>
      </c>
      <c r="D336" s="112">
        <v>2</v>
      </c>
      <c r="E336" s="146">
        <f t="shared" si="23"/>
        <v>6.6666666666666671E-3</v>
      </c>
      <c r="F336" s="114">
        <v>5</v>
      </c>
      <c r="G336" s="146">
        <f t="shared" si="22"/>
        <v>1.3333333333333335E-3</v>
      </c>
      <c r="H336" s="110"/>
    </row>
    <row r="337" spans="1:8" s="106" customFormat="1" ht="17" x14ac:dyDescent="0.4">
      <c r="A337" s="112">
        <v>8</v>
      </c>
      <c r="B337" s="113" t="s">
        <v>657</v>
      </c>
      <c r="C337" s="112" t="s">
        <v>289</v>
      </c>
      <c r="D337" s="112">
        <v>5</v>
      </c>
      <c r="E337" s="146">
        <f t="shared" si="23"/>
        <v>1.6666666666666666E-2</v>
      </c>
      <c r="F337" s="114">
        <v>5</v>
      </c>
      <c r="G337" s="146">
        <f t="shared" si="22"/>
        <v>3.3333333333333331E-3</v>
      </c>
      <c r="H337" s="110"/>
    </row>
    <row r="338" spans="1:8" s="106" customFormat="1" ht="17" x14ac:dyDescent="0.4">
      <c r="A338" s="112">
        <v>9</v>
      </c>
      <c r="B338" s="113" t="s">
        <v>48</v>
      </c>
      <c r="C338" s="112" t="s">
        <v>289</v>
      </c>
      <c r="D338" s="112">
        <v>1</v>
      </c>
      <c r="E338" s="146">
        <f t="shared" si="23"/>
        <v>3.3333333333333335E-3</v>
      </c>
      <c r="F338" s="114">
        <v>5</v>
      </c>
      <c r="G338" s="146">
        <f t="shared" si="22"/>
        <v>6.6666666666666675E-4</v>
      </c>
      <c r="H338" s="110"/>
    </row>
    <row r="339" spans="1:8" x14ac:dyDescent="0.35">
      <c r="C339" s="140"/>
    </row>
    <row r="340" spans="1:8" x14ac:dyDescent="0.35">
      <c r="C340" s="140"/>
    </row>
    <row r="341" spans="1:8" x14ac:dyDescent="0.35">
      <c r="C341" s="140"/>
    </row>
    <row r="342" spans="1:8" x14ac:dyDescent="0.35">
      <c r="C342" s="140"/>
    </row>
    <row r="343" spans="1:8" ht="48" customHeight="1" x14ac:dyDescent="0.35">
      <c r="C343" s="140"/>
    </row>
    <row r="344" spans="1:8" x14ac:dyDescent="0.35">
      <c r="C344" s="140"/>
    </row>
    <row r="345" spans="1:8" x14ac:dyDescent="0.35">
      <c r="C345" s="140"/>
    </row>
    <row r="346" spans="1:8" x14ac:dyDescent="0.35">
      <c r="C346" s="140"/>
    </row>
    <row r="347" spans="1:8" x14ac:dyDescent="0.35">
      <c r="C347" s="140"/>
    </row>
    <row r="348" spans="1:8" x14ac:dyDescent="0.35">
      <c r="C348" s="140"/>
    </row>
    <row r="349" spans="1:8" x14ac:dyDescent="0.35">
      <c r="C349" s="140"/>
    </row>
    <row r="350" spans="1:8" x14ac:dyDescent="0.35">
      <c r="C350" s="140"/>
    </row>
    <row r="351" spans="1:8" x14ac:dyDescent="0.35">
      <c r="C351" s="140"/>
    </row>
    <row r="352" spans="1:8" x14ac:dyDescent="0.35">
      <c r="C352" s="140"/>
    </row>
    <row r="353" s="140" customFormat="1" x14ac:dyDescent="0.35"/>
    <row r="354" s="140" customFormat="1" x14ac:dyDescent="0.35"/>
    <row r="355" s="140" customFormat="1" x14ac:dyDescent="0.35"/>
    <row r="356" s="140" customFormat="1" x14ac:dyDescent="0.35"/>
    <row r="357" s="140" customFormat="1" x14ac:dyDescent="0.35"/>
    <row r="358" s="140" customFormat="1" x14ac:dyDescent="0.35"/>
    <row r="359" s="140" customFormat="1" x14ac:dyDescent="0.35"/>
    <row r="360" s="140" customFormat="1" x14ac:dyDescent="0.35"/>
    <row r="361" s="140" customFormat="1" x14ac:dyDescent="0.35"/>
    <row r="362" s="140" customFormat="1" x14ac:dyDescent="0.35"/>
    <row r="363" s="140" customFormat="1" x14ac:dyDescent="0.35"/>
    <row r="364" s="140" customFormat="1" x14ac:dyDescent="0.35"/>
    <row r="365" s="140" customFormat="1" x14ac:dyDescent="0.35"/>
    <row r="366" s="140" customFormat="1" x14ac:dyDescent="0.35"/>
    <row r="367" s="140" customFormat="1" x14ac:dyDescent="0.35"/>
    <row r="368" s="140" customFormat="1" x14ac:dyDescent="0.35"/>
    <row r="369" s="140" customFormat="1" x14ac:dyDescent="0.35"/>
    <row r="370" s="140" customFormat="1" x14ac:dyDescent="0.35"/>
    <row r="371" s="140" customFormat="1" x14ac:dyDescent="0.35"/>
    <row r="372" s="140" customFormat="1" x14ac:dyDescent="0.35"/>
    <row r="373" s="140" customFormat="1" x14ac:dyDescent="0.35"/>
    <row r="374" s="140" customFormat="1" x14ac:dyDescent="0.35"/>
    <row r="375" s="140" customFormat="1" x14ac:dyDescent="0.35"/>
    <row r="376" s="140" customFormat="1" x14ac:dyDescent="0.35"/>
    <row r="377" s="140" customFormat="1" x14ac:dyDescent="0.35"/>
    <row r="378" s="140" customFormat="1" x14ac:dyDescent="0.35"/>
    <row r="379" s="140" customFormat="1" x14ac:dyDescent="0.35"/>
    <row r="380" s="140" customFormat="1" x14ac:dyDescent="0.35"/>
    <row r="381" s="140" customFormat="1" ht="49.5" customHeight="1" x14ac:dyDescent="0.35"/>
    <row r="382" s="140" customFormat="1" x14ac:dyDescent="0.35"/>
    <row r="383" s="140" customFormat="1" x14ac:dyDescent="0.35"/>
    <row r="384" s="140" customFormat="1" x14ac:dyDescent="0.35"/>
    <row r="385" s="140" customFormat="1" x14ac:dyDescent="0.35"/>
    <row r="386" s="140" customFormat="1" x14ac:dyDescent="0.35"/>
    <row r="387" s="140" customFormat="1" x14ac:dyDescent="0.35"/>
    <row r="388" s="140" customFormat="1" ht="30" customHeight="1" x14ac:dyDescent="0.35"/>
    <row r="389" s="140" customFormat="1" x14ac:dyDescent="0.35"/>
    <row r="390" s="140" customFormat="1" x14ac:dyDescent="0.35"/>
    <row r="391" s="140" customFormat="1" x14ac:dyDescent="0.35"/>
    <row r="392" s="140" customFormat="1" x14ac:dyDescent="0.35"/>
    <row r="393" s="140" customFormat="1" x14ac:dyDescent="0.35"/>
    <row r="394" s="140" customFormat="1" ht="49.5" customHeight="1" x14ac:dyDescent="0.35"/>
    <row r="395" s="140" customFormat="1" x14ac:dyDescent="0.35"/>
    <row r="396" s="140" customFormat="1" x14ac:dyDescent="0.35"/>
    <row r="397" s="140" customFormat="1" x14ac:dyDescent="0.35"/>
    <row r="398" s="140" customFormat="1" x14ac:dyDescent="0.35"/>
    <row r="399" s="140" customFormat="1" x14ac:dyDescent="0.35"/>
    <row r="400" s="140" customFormat="1" ht="30" customHeight="1" x14ac:dyDescent="0.35"/>
    <row r="401" s="140" customFormat="1" x14ac:dyDescent="0.35"/>
    <row r="402" s="140" customFormat="1" x14ac:dyDescent="0.35"/>
    <row r="403" s="140" customFormat="1" x14ac:dyDescent="0.35"/>
    <row r="404" s="140" customFormat="1" x14ac:dyDescent="0.35"/>
    <row r="405" s="140" customFormat="1" x14ac:dyDescent="0.35"/>
    <row r="406" s="140" customFormat="1" x14ac:dyDescent="0.35"/>
    <row r="407" s="140" customFormat="1" x14ac:dyDescent="0.35"/>
    <row r="408" s="140" customFormat="1" x14ac:dyDescent="0.35"/>
    <row r="409" s="140" customFormat="1" x14ac:dyDescent="0.35"/>
    <row r="410" s="140" customFormat="1" x14ac:dyDescent="0.35"/>
    <row r="411" s="140" customFormat="1" x14ac:dyDescent="0.35"/>
    <row r="412" s="140" customFormat="1" x14ac:dyDescent="0.35"/>
    <row r="413" s="140" customFormat="1" x14ac:dyDescent="0.35"/>
    <row r="414" s="140" customFormat="1" x14ac:dyDescent="0.35"/>
    <row r="415" s="140" customFormat="1" x14ac:dyDescent="0.35"/>
    <row r="416" s="140" customFormat="1" x14ac:dyDescent="0.35"/>
    <row r="417" s="140" customFormat="1" x14ac:dyDescent="0.35"/>
    <row r="418" s="140" customFormat="1" x14ac:dyDescent="0.35"/>
    <row r="419" s="140" customFormat="1" x14ac:dyDescent="0.35"/>
    <row r="420" s="140" customFormat="1" x14ac:dyDescent="0.35"/>
    <row r="421" s="140" customFormat="1" x14ac:dyDescent="0.35"/>
    <row r="422" s="140" customFormat="1" x14ac:dyDescent="0.35"/>
    <row r="423" s="140" customFormat="1" x14ac:dyDescent="0.35"/>
    <row r="424" s="140" customFormat="1" x14ac:dyDescent="0.35"/>
    <row r="425" s="140" customFormat="1" x14ac:dyDescent="0.35"/>
    <row r="426" s="140" customFormat="1" x14ac:dyDescent="0.35"/>
    <row r="427" s="140" customFormat="1" x14ac:dyDescent="0.35"/>
    <row r="428" s="140" customFormat="1" x14ac:dyDescent="0.35"/>
    <row r="429" s="140" customFormat="1" x14ac:dyDescent="0.35"/>
    <row r="430" s="140" customFormat="1" x14ac:dyDescent="0.35"/>
    <row r="431" s="140" customFormat="1" x14ac:dyDescent="0.35"/>
    <row r="432" s="140" customFormat="1" x14ac:dyDescent="0.35"/>
    <row r="433" s="140" customFormat="1" x14ac:dyDescent="0.35"/>
    <row r="434" s="140" customFormat="1" x14ac:dyDescent="0.35"/>
    <row r="435" s="140" customFormat="1" x14ac:dyDescent="0.35"/>
    <row r="436" s="140" customFormat="1" x14ac:dyDescent="0.35"/>
    <row r="437" s="140" customFormat="1" x14ac:dyDescent="0.35"/>
    <row r="438" s="140" customFormat="1" x14ac:dyDescent="0.35"/>
    <row r="439" s="140" customFormat="1" x14ac:dyDescent="0.35"/>
    <row r="440" s="140" customFormat="1" x14ac:dyDescent="0.35"/>
    <row r="441" s="140" customFormat="1" x14ac:dyDescent="0.35"/>
    <row r="442" s="140" customFormat="1" x14ac:dyDescent="0.35"/>
    <row r="443" s="140" customFormat="1" x14ac:dyDescent="0.35"/>
    <row r="444" s="140" customFormat="1" x14ac:dyDescent="0.35"/>
    <row r="445" s="140" customFormat="1" x14ac:dyDescent="0.35"/>
    <row r="446" s="140" customFormat="1" x14ac:dyDescent="0.35"/>
    <row r="447" s="140" customFormat="1" x14ac:dyDescent="0.35"/>
    <row r="448" s="140" customFormat="1" x14ac:dyDescent="0.35"/>
    <row r="449" s="140" customFormat="1" x14ac:dyDescent="0.35"/>
    <row r="450" s="140" customFormat="1" x14ac:dyDescent="0.35"/>
    <row r="451" s="140" customFormat="1" x14ac:dyDescent="0.35"/>
    <row r="452" s="140" customFormat="1" x14ac:dyDescent="0.35"/>
    <row r="453" s="140" customFormat="1" x14ac:dyDescent="0.35"/>
    <row r="454" s="140" customFormat="1" x14ac:dyDescent="0.35"/>
    <row r="455" s="140" customFormat="1" x14ac:dyDescent="0.35"/>
    <row r="456" s="140" customFormat="1" x14ac:dyDescent="0.35"/>
    <row r="457" s="140" customFormat="1" x14ac:dyDescent="0.35"/>
    <row r="458" s="140" customFormat="1" x14ac:dyDescent="0.35"/>
    <row r="459" s="140" customFormat="1" x14ac:dyDescent="0.35"/>
    <row r="460" s="140" customFormat="1" x14ac:dyDescent="0.35"/>
    <row r="461" s="140" customFormat="1" x14ac:dyDescent="0.35"/>
    <row r="462" s="140" customFormat="1" x14ac:dyDescent="0.35"/>
    <row r="463" s="140" customFormat="1" x14ac:dyDescent="0.35"/>
    <row r="464" s="140" customFormat="1" x14ac:dyDescent="0.35"/>
    <row r="465" s="140" customFormat="1" x14ac:dyDescent="0.35"/>
    <row r="466" s="140" customFormat="1" x14ac:dyDescent="0.35"/>
    <row r="467" s="140" customFormat="1" x14ac:dyDescent="0.35"/>
    <row r="468" s="140" customFormat="1" x14ac:dyDescent="0.35"/>
    <row r="469" s="140" customFormat="1" x14ac:dyDescent="0.35"/>
    <row r="470" s="140" customFormat="1" x14ac:dyDescent="0.35"/>
    <row r="471" s="140" customFormat="1" x14ac:dyDescent="0.35"/>
    <row r="472" s="140" customFormat="1" x14ac:dyDescent="0.35"/>
    <row r="473" s="140" customFormat="1" x14ac:dyDescent="0.35"/>
    <row r="474" s="140" customFormat="1" x14ac:dyDescent="0.35"/>
    <row r="475" s="140" customFormat="1" x14ac:dyDescent="0.35"/>
    <row r="476" s="140" customFormat="1" x14ac:dyDescent="0.35"/>
    <row r="477" s="140" customFormat="1" x14ac:dyDescent="0.35"/>
    <row r="478" s="140" customFormat="1" x14ac:dyDescent="0.35"/>
    <row r="479" s="140" customFormat="1" x14ac:dyDescent="0.35"/>
    <row r="480" s="140" customFormat="1" x14ac:dyDescent="0.35"/>
    <row r="481" s="140" customFormat="1" x14ac:dyDescent="0.35"/>
    <row r="482" s="140" customFormat="1" x14ac:dyDescent="0.35"/>
    <row r="483" s="140" customFormat="1" x14ac:dyDescent="0.35"/>
    <row r="484" s="140" customFormat="1" x14ac:dyDescent="0.35"/>
    <row r="485" s="140" customFormat="1" x14ac:dyDescent="0.35"/>
    <row r="486" s="140" customFormat="1" x14ac:dyDescent="0.35"/>
    <row r="487" s="140" customFormat="1" x14ac:dyDescent="0.35"/>
    <row r="488" s="140" customFormat="1" x14ac:dyDescent="0.35"/>
    <row r="489" s="140" customFormat="1" x14ac:dyDescent="0.35"/>
    <row r="490" s="140" customFormat="1" x14ac:dyDescent="0.35"/>
    <row r="491" s="140" customFormat="1" x14ac:dyDescent="0.35"/>
    <row r="492" s="140" customFormat="1" x14ac:dyDescent="0.35"/>
    <row r="493" s="140" customFormat="1" x14ac:dyDescent="0.35"/>
    <row r="494" s="140" customFormat="1" x14ac:dyDescent="0.35"/>
    <row r="495" s="140" customFormat="1" x14ac:dyDescent="0.35"/>
    <row r="496" s="140" customFormat="1" x14ac:dyDescent="0.35"/>
    <row r="497" s="140" customFormat="1" x14ac:dyDescent="0.35"/>
    <row r="498" s="140" customFormat="1" x14ac:dyDescent="0.35"/>
    <row r="499" s="140" customFormat="1" x14ac:dyDescent="0.35"/>
    <row r="500" s="140" customFormat="1" x14ac:dyDescent="0.35"/>
    <row r="501" s="140" customFormat="1" x14ac:dyDescent="0.35"/>
    <row r="502" s="140" customFormat="1" x14ac:dyDescent="0.35"/>
    <row r="503" s="140" customFormat="1" x14ac:dyDescent="0.35"/>
    <row r="504" s="140" customFormat="1" x14ac:dyDescent="0.35"/>
    <row r="505" s="140" customFormat="1" x14ac:dyDescent="0.35"/>
    <row r="506" s="140" customFormat="1" x14ac:dyDescent="0.35"/>
    <row r="507" s="140" customFormat="1" x14ac:dyDescent="0.35"/>
    <row r="508" s="140" customFormat="1" x14ac:dyDescent="0.35"/>
    <row r="509" s="140" customFormat="1" x14ac:dyDescent="0.35"/>
    <row r="510" s="140" customFormat="1" x14ac:dyDescent="0.35"/>
    <row r="511" s="140" customFormat="1" x14ac:dyDescent="0.35"/>
    <row r="512" s="140" customFormat="1" x14ac:dyDescent="0.35"/>
    <row r="513" s="140" customFormat="1" x14ac:dyDescent="0.35"/>
    <row r="514" s="140" customFormat="1" x14ac:dyDescent="0.35"/>
    <row r="515" s="140" customFormat="1" x14ac:dyDescent="0.35"/>
    <row r="516" s="140" customFormat="1" x14ac:dyDescent="0.35"/>
    <row r="517" s="140" customFormat="1" x14ac:dyDescent="0.35"/>
    <row r="518" s="140" customFormat="1" x14ac:dyDescent="0.35"/>
    <row r="519" s="140" customFormat="1" x14ac:dyDescent="0.35"/>
    <row r="520" s="140" customFormat="1" x14ac:dyDescent="0.35"/>
    <row r="521" s="140" customFormat="1" x14ac:dyDescent="0.35"/>
    <row r="522" s="140" customFormat="1" x14ac:dyDescent="0.35"/>
    <row r="523" s="140" customFormat="1" x14ac:dyDescent="0.35"/>
    <row r="524" s="140" customFormat="1" x14ac:dyDescent="0.35"/>
    <row r="525" s="140" customFormat="1" x14ac:dyDescent="0.35"/>
    <row r="526" s="140" customFormat="1" x14ac:dyDescent="0.35"/>
    <row r="527" s="140" customFormat="1" x14ac:dyDescent="0.35"/>
    <row r="528" s="140" customFormat="1" x14ac:dyDescent="0.35"/>
    <row r="529" s="140" customFormat="1" x14ac:dyDescent="0.35"/>
    <row r="530" s="140" customFormat="1" x14ac:dyDescent="0.35"/>
  </sheetData>
  <mergeCells count="262">
    <mergeCell ref="I1:J1"/>
    <mergeCell ref="K1:L1"/>
    <mergeCell ref="Y1:Z1"/>
    <mergeCell ref="AA1:AB1"/>
    <mergeCell ref="AC1:AD1"/>
    <mergeCell ref="AE1:AF1"/>
    <mergeCell ref="AG1:AH1"/>
    <mergeCell ref="AI1:AJ1"/>
    <mergeCell ref="M1:N1"/>
    <mergeCell ref="O1:P1"/>
    <mergeCell ref="Q1:R1"/>
    <mergeCell ref="S1:T1"/>
    <mergeCell ref="U1:V1"/>
    <mergeCell ref="W1:X1"/>
    <mergeCell ref="AW1:AX1"/>
    <mergeCell ref="AY1:AZ1"/>
    <mergeCell ref="BA1:BB1"/>
    <mergeCell ref="BC1:BD1"/>
    <mergeCell ref="BE1:BF1"/>
    <mergeCell ref="BG1:BH1"/>
    <mergeCell ref="AK1:AL1"/>
    <mergeCell ref="AM1:AN1"/>
    <mergeCell ref="AO1:AP1"/>
    <mergeCell ref="AQ1:AR1"/>
    <mergeCell ref="AS1:AT1"/>
    <mergeCell ref="AU1:AV1"/>
    <mergeCell ref="BU1:BV1"/>
    <mergeCell ref="BW1:BX1"/>
    <mergeCell ref="BY1:BZ1"/>
    <mergeCell ref="CA1:CB1"/>
    <mergeCell ref="CC1:CD1"/>
    <mergeCell ref="CE1:CF1"/>
    <mergeCell ref="BI1:BJ1"/>
    <mergeCell ref="BK1:BL1"/>
    <mergeCell ref="BM1:BN1"/>
    <mergeCell ref="BO1:BP1"/>
    <mergeCell ref="BQ1:BR1"/>
    <mergeCell ref="BS1:BT1"/>
    <mergeCell ref="CS1:CT1"/>
    <mergeCell ref="CU1:CV1"/>
    <mergeCell ref="CW1:CX1"/>
    <mergeCell ref="CY1:CZ1"/>
    <mergeCell ref="DA1:DB1"/>
    <mergeCell ref="DC1:DD1"/>
    <mergeCell ref="CG1:CH1"/>
    <mergeCell ref="CI1:CJ1"/>
    <mergeCell ref="CK1:CL1"/>
    <mergeCell ref="CM1:CN1"/>
    <mergeCell ref="CO1:CP1"/>
    <mergeCell ref="CQ1:CR1"/>
    <mergeCell ref="DQ1:DR1"/>
    <mergeCell ref="DS1:DT1"/>
    <mergeCell ref="DU1:DV1"/>
    <mergeCell ref="DW1:DX1"/>
    <mergeCell ref="DY1:DZ1"/>
    <mergeCell ref="EA1:EB1"/>
    <mergeCell ref="DE1:DF1"/>
    <mergeCell ref="DG1:DH1"/>
    <mergeCell ref="DI1:DJ1"/>
    <mergeCell ref="DK1:DL1"/>
    <mergeCell ref="DM1:DN1"/>
    <mergeCell ref="DO1:DP1"/>
    <mergeCell ref="EO1:EP1"/>
    <mergeCell ref="EQ1:ER1"/>
    <mergeCell ref="ES1:ET1"/>
    <mergeCell ref="EU1:EV1"/>
    <mergeCell ref="EW1:EX1"/>
    <mergeCell ref="EY1:EZ1"/>
    <mergeCell ref="EC1:ED1"/>
    <mergeCell ref="EE1:EF1"/>
    <mergeCell ref="EG1:EH1"/>
    <mergeCell ref="EI1:EJ1"/>
    <mergeCell ref="EK1:EL1"/>
    <mergeCell ref="EM1:EN1"/>
    <mergeCell ref="FM1:FN1"/>
    <mergeCell ref="FO1:FP1"/>
    <mergeCell ref="FQ1:FR1"/>
    <mergeCell ref="FS1:FT1"/>
    <mergeCell ref="FU1:FV1"/>
    <mergeCell ref="FW1:FX1"/>
    <mergeCell ref="FA1:FB1"/>
    <mergeCell ref="FC1:FD1"/>
    <mergeCell ref="FE1:FF1"/>
    <mergeCell ref="FG1:FH1"/>
    <mergeCell ref="FI1:FJ1"/>
    <mergeCell ref="FK1:FL1"/>
    <mergeCell ref="GK1:GL1"/>
    <mergeCell ref="GM1:GN1"/>
    <mergeCell ref="GO1:GP1"/>
    <mergeCell ref="GQ1:GR1"/>
    <mergeCell ref="GS1:GT1"/>
    <mergeCell ref="GU1:GV1"/>
    <mergeCell ref="FY1:FZ1"/>
    <mergeCell ref="GA1:GB1"/>
    <mergeCell ref="GC1:GD1"/>
    <mergeCell ref="GE1:GF1"/>
    <mergeCell ref="GG1:GH1"/>
    <mergeCell ref="GI1:GJ1"/>
    <mergeCell ref="IC1:ID1"/>
    <mergeCell ref="IE1:IF1"/>
    <mergeCell ref="HI1:HJ1"/>
    <mergeCell ref="HK1:HL1"/>
    <mergeCell ref="HM1:HN1"/>
    <mergeCell ref="HO1:HP1"/>
    <mergeCell ref="HQ1:HR1"/>
    <mergeCell ref="HS1:HT1"/>
    <mergeCell ref="GW1:GX1"/>
    <mergeCell ref="GY1:GZ1"/>
    <mergeCell ref="HA1:HB1"/>
    <mergeCell ref="HC1:HD1"/>
    <mergeCell ref="HE1:HF1"/>
    <mergeCell ref="HG1:HH1"/>
    <mergeCell ref="AG2:AH2"/>
    <mergeCell ref="AI2:AJ2"/>
    <mergeCell ref="AK2:AL2"/>
    <mergeCell ref="AM2:AN2"/>
    <mergeCell ref="AO2:AP2"/>
    <mergeCell ref="AQ2:AR2"/>
    <mergeCell ref="IS1:IT1"/>
    <mergeCell ref="S2:T2"/>
    <mergeCell ref="U2:V2"/>
    <mergeCell ref="W2:X2"/>
    <mergeCell ref="Y2:Z2"/>
    <mergeCell ref="AA2:AB2"/>
    <mergeCell ref="AC2:AD2"/>
    <mergeCell ref="AE2:AF2"/>
    <mergeCell ref="IG1:IH1"/>
    <mergeCell ref="II1:IJ1"/>
    <mergeCell ref="IK1:IL1"/>
    <mergeCell ref="IM1:IN1"/>
    <mergeCell ref="IO1:IP1"/>
    <mergeCell ref="IQ1:IR1"/>
    <mergeCell ref="HU1:HV1"/>
    <mergeCell ref="HW1:HX1"/>
    <mergeCell ref="HY1:HZ1"/>
    <mergeCell ref="IA1:IB1"/>
    <mergeCell ref="BE2:BF2"/>
    <mergeCell ref="BG2:BH2"/>
    <mergeCell ref="BI2:BJ2"/>
    <mergeCell ref="BK2:BL2"/>
    <mergeCell ref="BM2:BN2"/>
    <mergeCell ref="BO2:BP2"/>
    <mergeCell ref="AS2:AT2"/>
    <mergeCell ref="AU2:AV2"/>
    <mergeCell ref="AW2:AX2"/>
    <mergeCell ref="AY2:AZ2"/>
    <mergeCell ref="BA2:BB2"/>
    <mergeCell ref="BC2:BD2"/>
    <mergeCell ref="CC2:CD2"/>
    <mergeCell ref="CE2:CF2"/>
    <mergeCell ref="CG2:CH2"/>
    <mergeCell ref="CI2:CJ2"/>
    <mergeCell ref="CK2:CL2"/>
    <mergeCell ref="CM2:CN2"/>
    <mergeCell ref="BQ2:BR2"/>
    <mergeCell ref="BS2:BT2"/>
    <mergeCell ref="BU2:BV2"/>
    <mergeCell ref="BW2:BX2"/>
    <mergeCell ref="BY2:BZ2"/>
    <mergeCell ref="CA2:CB2"/>
    <mergeCell ref="DA2:DB2"/>
    <mergeCell ref="DC2:DD2"/>
    <mergeCell ref="DE2:DF2"/>
    <mergeCell ref="DG2:DH2"/>
    <mergeCell ref="DI2:DJ2"/>
    <mergeCell ref="DK2:DL2"/>
    <mergeCell ref="CO2:CP2"/>
    <mergeCell ref="CQ2:CR2"/>
    <mergeCell ref="CS2:CT2"/>
    <mergeCell ref="CU2:CV2"/>
    <mergeCell ref="CW2:CX2"/>
    <mergeCell ref="CY2:CZ2"/>
    <mergeCell ref="DY2:DZ2"/>
    <mergeCell ref="EA2:EB2"/>
    <mergeCell ref="EC2:ED2"/>
    <mergeCell ref="EE2:EF2"/>
    <mergeCell ref="EG2:EH2"/>
    <mergeCell ref="EI2:EJ2"/>
    <mergeCell ref="DM2:DN2"/>
    <mergeCell ref="DO2:DP2"/>
    <mergeCell ref="DQ2:DR2"/>
    <mergeCell ref="DS2:DT2"/>
    <mergeCell ref="DU2:DV2"/>
    <mergeCell ref="DW2:DX2"/>
    <mergeCell ref="EW2:EX2"/>
    <mergeCell ref="EY2:EZ2"/>
    <mergeCell ref="FA2:FB2"/>
    <mergeCell ref="FC2:FD2"/>
    <mergeCell ref="FE2:FF2"/>
    <mergeCell ref="FG2:FH2"/>
    <mergeCell ref="EK2:EL2"/>
    <mergeCell ref="EM2:EN2"/>
    <mergeCell ref="EO2:EP2"/>
    <mergeCell ref="EQ2:ER2"/>
    <mergeCell ref="ES2:ET2"/>
    <mergeCell ref="EU2:EV2"/>
    <mergeCell ref="FU2:FV2"/>
    <mergeCell ref="FW2:FX2"/>
    <mergeCell ref="FY2:FZ2"/>
    <mergeCell ref="GA2:GB2"/>
    <mergeCell ref="GC2:GD2"/>
    <mergeCell ref="GE2:GF2"/>
    <mergeCell ref="FI2:FJ2"/>
    <mergeCell ref="FK2:FL2"/>
    <mergeCell ref="FM2:FN2"/>
    <mergeCell ref="FO2:FP2"/>
    <mergeCell ref="FQ2:FR2"/>
    <mergeCell ref="FS2:FT2"/>
    <mergeCell ref="GS2:GT2"/>
    <mergeCell ref="GU2:GV2"/>
    <mergeCell ref="GW2:GX2"/>
    <mergeCell ref="GY2:GZ2"/>
    <mergeCell ref="HA2:HB2"/>
    <mergeCell ref="HC2:HD2"/>
    <mergeCell ref="GG2:GH2"/>
    <mergeCell ref="GI2:GJ2"/>
    <mergeCell ref="GK2:GL2"/>
    <mergeCell ref="GM2:GN2"/>
    <mergeCell ref="GO2:GP2"/>
    <mergeCell ref="GQ2:GR2"/>
    <mergeCell ref="HQ2:HR2"/>
    <mergeCell ref="HS2:HT2"/>
    <mergeCell ref="HU2:HV2"/>
    <mergeCell ref="HW2:HX2"/>
    <mergeCell ref="HY2:HZ2"/>
    <mergeCell ref="IA2:IB2"/>
    <mergeCell ref="HE2:HF2"/>
    <mergeCell ref="HG2:HH2"/>
    <mergeCell ref="HI2:HJ2"/>
    <mergeCell ref="HK2:HL2"/>
    <mergeCell ref="HM2:HN2"/>
    <mergeCell ref="HO2:HP2"/>
    <mergeCell ref="IO2:IP2"/>
    <mergeCell ref="IQ2:IR2"/>
    <mergeCell ref="IS2:IT2"/>
    <mergeCell ref="IC2:ID2"/>
    <mergeCell ref="IE2:IF2"/>
    <mergeCell ref="IG2:IH2"/>
    <mergeCell ref="II2:IJ2"/>
    <mergeCell ref="IK2:IL2"/>
    <mergeCell ref="IM2:IN2"/>
    <mergeCell ref="A190:A198"/>
    <mergeCell ref="C190:C198"/>
    <mergeCell ref="D190:D198"/>
    <mergeCell ref="A201:A212"/>
    <mergeCell ref="A1:H1"/>
    <mergeCell ref="A2:H2"/>
    <mergeCell ref="A3:H3"/>
    <mergeCell ref="A4:G4"/>
    <mergeCell ref="D166:D174"/>
    <mergeCell ref="A175:A182"/>
    <mergeCell ref="C175:C182"/>
    <mergeCell ref="D175:D182"/>
    <mergeCell ref="A183:A189"/>
    <mergeCell ref="C183:C189"/>
    <mergeCell ref="D183:D189"/>
    <mergeCell ref="A25:A37"/>
    <mergeCell ref="A47:A52"/>
    <mergeCell ref="A83:A95"/>
    <mergeCell ref="A137:A148"/>
    <mergeCell ref="A166:A174"/>
    <mergeCell ref="C166:C174"/>
  </mergeCells>
  <conditionalFormatting sqref="E6:H6">
    <cfRule type="containsText" dxfId="0" priority="1" operator="containsText" text="TT">
      <formula>NOT(ISERROR(SEARCH("TT",E6)))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1"/>
  <sheetViews>
    <sheetView topLeftCell="A17" workbookViewId="0">
      <selection activeCell="B9" sqref="B9"/>
    </sheetView>
  </sheetViews>
  <sheetFormatPr defaultColWidth="29.7265625" defaultRowHeight="14.5" x14ac:dyDescent="0.35"/>
  <cols>
    <col min="1" max="1" width="7.7265625" style="84" customWidth="1"/>
    <col min="2" max="2" width="58" style="59" customWidth="1"/>
    <col min="3" max="3" width="12.26953125" style="84" customWidth="1"/>
    <col min="4" max="4" width="15.26953125" style="84" customWidth="1"/>
    <col min="5" max="5" width="15.81640625" style="59" customWidth="1"/>
    <col min="6" max="255" width="29.7265625" style="59"/>
    <col min="256" max="256" width="7.7265625" style="59" customWidth="1"/>
    <col min="257" max="257" width="58" style="59" customWidth="1"/>
    <col min="258" max="258" width="12.26953125" style="59" customWidth="1"/>
    <col min="259" max="259" width="15.26953125" style="59" customWidth="1"/>
    <col min="260" max="260" width="0" style="59" hidden="1" customWidth="1"/>
    <col min="261" max="261" width="33.26953125" style="59" customWidth="1"/>
    <col min="262" max="511" width="29.7265625" style="59"/>
    <col min="512" max="512" width="7.7265625" style="59" customWidth="1"/>
    <col min="513" max="513" width="58" style="59" customWidth="1"/>
    <col min="514" max="514" width="12.26953125" style="59" customWidth="1"/>
    <col min="515" max="515" width="15.26953125" style="59" customWidth="1"/>
    <col min="516" max="516" width="0" style="59" hidden="1" customWidth="1"/>
    <col min="517" max="517" width="33.26953125" style="59" customWidth="1"/>
    <col min="518" max="767" width="29.7265625" style="59"/>
    <col min="768" max="768" width="7.7265625" style="59" customWidth="1"/>
    <col min="769" max="769" width="58" style="59" customWidth="1"/>
    <col min="770" max="770" width="12.26953125" style="59" customWidth="1"/>
    <col min="771" max="771" width="15.26953125" style="59" customWidth="1"/>
    <col min="772" max="772" width="0" style="59" hidden="1" customWidth="1"/>
    <col min="773" max="773" width="33.26953125" style="59" customWidth="1"/>
    <col min="774" max="1023" width="29.7265625" style="59"/>
    <col min="1024" max="1024" width="7.7265625" style="59" customWidth="1"/>
    <col min="1025" max="1025" width="58" style="59" customWidth="1"/>
    <col min="1026" max="1026" width="12.26953125" style="59" customWidth="1"/>
    <col min="1027" max="1027" width="15.26953125" style="59" customWidth="1"/>
    <col min="1028" max="1028" width="0" style="59" hidden="1" customWidth="1"/>
    <col min="1029" max="1029" width="33.26953125" style="59" customWidth="1"/>
    <col min="1030" max="1279" width="29.7265625" style="59"/>
    <col min="1280" max="1280" width="7.7265625" style="59" customWidth="1"/>
    <col min="1281" max="1281" width="58" style="59" customWidth="1"/>
    <col min="1282" max="1282" width="12.26953125" style="59" customWidth="1"/>
    <col min="1283" max="1283" width="15.26953125" style="59" customWidth="1"/>
    <col min="1284" max="1284" width="0" style="59" hidden="1" customWidth="1"/>
    <col min="1285" max="1285" width="33.26953125" style="59" customWidth="1"/>
    <col min="1286" max="1535" width="29.7265625" style="59"/>
    <col min="1536" max="1536" width="7.7265625" style="59" customWidth="1"/>
    <col min="1537" max="1537" width="58" style="59" customWidth="1"/>
    <col min="1538" max="1538" width="12.26953125" style="59" customWidth="1"/>
    <col min="1539" max="1539" width="15.26953125" style="59" customWidth="1"/>
    <col min="1540" max="1540" width="0" style="59" hidden="1" customWidth="1"/>
    <col min="1541" max="1541" width="33.26953125" style="59" customWidth="1"/>
    <col min="1542" max="1791" width="29.7265625" style="59"/>
    <col min="1792" max="1792" width="7.7265625" style="59" customWidth="1"/>
    <col min="1793" max="1793" width="58" style="59" customWidth="1"/>
    <col min="1794" max="1794" width="12.26953125" style="59" customWidth="1"/>
    <col min="1795" max="1795" width="15.26953125" style="59" customWidth="1"/>
    <col min="1796" max="1796" width="0" style="59" hidden="1" customWidth="1"/>
    <col min="1797" max="1797" width="33.26953125" style="59" customWidth="1"/>
    <col min="1798" max="2047" width="29.7265625" style="59"/>
    <col min="2048" max="2048" width="7.7265625" style="59" customWidth="1"/>
    <col min="2049" max="2049" width="58" style="59" customWidth="1"/>
    <col min="2050" max="2050" width="12.26953125" style="59" customWidth="1"/>
    <col min="2051" max="2051" width="15.26953125" style="59" customWidth="1"/>
    <col min="2052" max="2052" width="0" style="59" hidden="1" customWidth="1"/>
    <col min="2053" max="2053" width="33.26953125" style="59" customWidth="1"/>
    <col min="2054" max="2303" width="29.7265625" style="59"/>
    <col min="2304" max="2304" width="7.7265625" style="59" customWidth="1"/>
    <col min="2305" max="2305" width="58" style="59" customWidth="1"/>
    <col min="2306" max="2306" width="12.26953125" style="59" customWidth="1"/>
    <col min="2307" max="2307" width="15.26953125" style="59" customWidth="1"/>
    <col min="2308" max="2308" width="0" style="59" hidden="1" customWidth="1"/>
    <col min="2309" max="2309" width="33.26953125" style="59" customWidth="1"/>
    <col min="2310" max="2559" width="29.7265625" style="59"/>
    <col min="2560" max="2560" width="7.7265625" style="59" customWidth="1"/>
    <col min="2561" max="2561" width="58" style="59" customWidth="1"/>
    <col min="2562" max="2562" width="12.26953125" style="59" customWidth="1"/>
    <col min="2563" max="2563" width="15.26953125" style="59" customWidth="1"/>
    <col min="2564" max="2564" width="0" style="59" hidden="1" customWidth="1"/>
    <col min="2565" max="2565" width="33.26953125" style="59" customWidth="1"/>
    <col min="2566" max="2815" width="29.7265625" style="59"/>
    <col min="2816" max="2816" width="7.7265625" style="59" customWidth="1"/>
    <col min="2817" max="2817" width="58" style="59" customWidth="1"/>
    <col min="2818" max="2818" width="12.26953125" style="59" customWidth="1"/>
    <col min="2819" max="2819" width="15.26953125" style="59" customWidth="1"/>
    <col min="2820" max="2820" width="0" style="59" hidden="1" customWidth="1"/>
    <col min="2821" max="2821" width="33.26953125" style="59" customWidth="1"/>
    <col min="2822" max="3071" width="29.7265625" style="59"/>
    <col min="3072" max="3072" width="7.7265625" style="59" customWidth="1"/>
    <col min="3073" max="3073" width="58" style="59" customWidth="1"/>
    <col min="3074" max="3074" width="12.26953125" style="59" customWidth="1"/>
    <col min="3075" max="3075" width="15.26953125" style="59" customWidth="1"/>
    <col min="3076" max="3076" width="0" style="59" hidden="1" customWidth="1"/>
    <col min="3077" max="3077" width="33.26953125" style="59" customWidth="1"/>
    <col min="3078" max="3327" width="29.7265625" style="59"/>
    <col min="3328" max="3328" width="7.7265625" style="59" customWidth="1"/>
    <col min="3329" max="3329" width="58" style="59" customWidth="1"/>
    <col min="3330" max="3330" width="12.26953125" style="59" customWidth="1"/>
    <col min="3331" max="3331" width="15.26953125" style="59" customWidth="1"/>
    <col min="3332" max="3332" width="0" style="59" hidden="1" customWidth="1"/>
    <col min="3333" max="3333" width="33.26953125" style="59" customWidth="1"/>
    <col min="3334" max="3583" width="29.7265625" style="59"/>
    <col min="3584" max="3584" width="7.7265625" style="59" customWidth="1"/>
    <col min="3585" max="3585" width="58" style="59" customWidth="1"/>
    <col min="3586" max="3586" width="12.26953125" style="59" customWidth="1"/>
    <col min="3587" max="3587" width="15.26953125" style="59" customWidth="1"/>
    <col min="3588" max="3588" width="0" style="59" hidden="1" customWidth="1"/>
    <col min="3589" max="3589" width="33.26953125" style="59" customWidth="1"/>
    <col min="3590" max="3839" width="29.7265625" style="59"/>
    <col min="3840" max="3840" width="7.7265625" style="59" customWidth="1"/>
    <col min="3841" max="3841" width="58" style="59" customWidth="1"/>
    <col min="3842" max="3842" width="12.26953125" style="59" customWidth="1"/>
    <col min="3843" max="3843" width="15.26953125" style="59" customWidth="1"/>
    <col min="3844" max="3844" width="0" style="59" hidden="1" customWidth="1"/>
    <col min="3845" max="3845" width="33.26953125" style="59" customWidth="1"/>
    <col min="3846" max="4095" width="29.7265625" style="59"/>
    <col min="4096" max="4096" width="7.7265625" style="59" customWidth="1"/>
    <col min="4097" max="4097" width="58" style="59" customWidth="1"/>
    <col min="4098" max="4098" width="12.26953125" style="59" customWidth="1"/>
    <col min="4099" max="4099" width="15.26953125" style="59" customWidth="1"/>
    <col min="4100" max="4100" width="0" style="59" hidden="1" customWidth="1"/>
    <col min="4101" max="4101" width="33.26953125" style="59" customWidth="1"/>
    <col min="4102" max="4351" width="29.7265625" style="59"/>
    <col min="4352" max="4352" width="7.7265625" style="59" customWidth="1"/>
    <col min="4353" max="4353" width="58" style="59" customWidth="1"/>
    <col min="4354" max="4354" width="12.26953125" style="59" customWidth="1"/>
    <col min="4355" max="4355" width="15.26953125" style="59" customWidth="1"/>
    <col min="4356" max="4356" width="0" style="59" hidden="1" customWidth="1"/>
    <col min="4357" max="4357" width="33.26953125" style="59" customWidth="1"/>
    <col min="4358" max="4607" width="29.7265625" style="59"/>
    <col min="4608" max="4608" width="7.7265625" style="59" customWidth="1"/>
    <col min="4609" max="4609" width="58" style="59" customWidth="1"/>
    <col min="4610" max="4610" width="12.26953125" style="59" customWidth="1"/>
    <col min="4611" max="4611" width="15.26953125" style="59" customWidth="1"/>
    <col min="4612" max="4612" width="0" style="59" hidden="1" customWidth="1"/>
    <col min="4613" max="4613" width="33.26953125" style="59" customWidth="1"/>
    <col min="4614" max="4863" width="29.7265625" style="59"/>
    <col min="4864" max="4864" width="7.7265625" style="59" customWidth="1"/>
    <col min="4865" max="4865" width="58" style="59" customWidth="1"/>
    <col min="4866" max="4866" width="12.26953125" style="59" customWidth="1"/>
    <col min="4867" max="4867" width="15.26953125" style="59" customWidth="1"/>
    <col min="4868" max="4868" width="0" style="59" hidden="1" customWidth="1"/>
    <col min="4869" max="4869" width="33.26953125" style="59" customWidth="1"/>
    <col min="4870" max="5119" width="29.7265625" style="59"/>
    <col min="5120" max="5120" width="7.7265625" style="59" customWidth="1"/>
    <col min="5121" max="5121" width="58" style="59" customWidth="1"/>
    <col min="5122" max="5122" width="12.26953125" style="59" customWidth="1"/>
    <col min="5123" max="5123" width="15.26953125" style="59" customWidth="1"/>
    <col min="5124" max="5124" width="0" style="59" hidden="1" customWidth="1"/>
    <col min="5125" max="5125" width="33.26953125" style="59" customWidth="1"/>
    <col min="5126" max="5375" width="29.7265625" style="59"/>
    <col min="5376" max="5376" width="7.7265625" style="59" customWidth="1"/>
    <col min="5377" max="5377" width="58" style="59" customWidth="1"/>
    <col min="5378" max="5378" width="12.26953125" style="59" customWidth="1"/>
    <col min="5379" max="5379" width="15.26953125" style="59" customWidth="1"/>
    <col min="5380" max="5380" width="0" style="59" hidden="1" customWidth="1"/>
    <col min="5381" max="5381" width="33.26953125" style="59" customWidth="1"/>
    <col min="5382" max="5631" width="29.7265625" style="59"/>
    <col min="5632" max="5632" width="7.7265625" style="59" customWidth="1"/>
    <col min="5633" max="5633" width="58" style="59" customWidth="1"/>
    <col min="5634" max="5634" width="12.26953125" style="59" customWidth="1"/>
    <col min="5635" max="5635" width="15.26953125" style="59" customWidth="1"/>
    <col min="5636" max="5636" width="0" style="59" hidden="1" customWidth="1"/>
    <col min="5637" max="5637" width="33.26953125" style="59" customWidth="1"/>
    <col min="5638" max="5887" width="29.7265625" style="59"/>
    <col min="5888" max="5888" width="7.7265625" style="59" customWidth="1"/>
    <col min="5889" max="5889" width="58" style="59" customWidth="1"/>
    <col min="5890" max="5890" width="12.26953125" style="59" customWidth="1"/>
    <col min="5891" max="5891" width="15.26953125" style="59" customWidth="1"/>
    <col min="5892" max="5892" width="0" style="59" hidden="1" customWidth="1"/>
    <col min="5893" max="5893" width="33.26953125" style="59" customWidth="1"/>
    <col min="5894" max="6143" width="29.7265625" style="59"/>
    <col min="6144" max="6144" width="7.7265625" style="59" customWidth="1"/>
    <col min="6145" max="6145" width="58" style="59" customWidth="1"/>
    <col min="6146" max="6146" width="12.26953125" style="59" customWidth="1"/>
    <col min="6147" max="6147" width="15.26953125" style="59" customWidth="1"/>
    <col min="6148" max="6148" width="0" style="59" hidden="1" customWidth="1"/>
    <col min="6149" max="6149" width="33.26953125" style="59" customWidth="1"/>
    <col min="6150" max="6399" width="29.7265625" style="59"/>
    <col min="6400" max="6400" width="7.7265625" style="59" customWidth="1"/>
    <col min="6401" max="6401" width="58" style="59" customWidth="1"/>
    <col min="6402" max="6402" width="12.26953125" style="59" customWidth="1"/>
    <col min="6403" max="6403" width="15.26953125" style="59" customWidth="1"/>
    <col min="6404" max="6404" width="0" style="59" hidden="1" customWidth="1"/>
    <col min="6405" max="6405" width="33.26953125" style="59" customWidth="1"/>
    <col min="6406" max="6655" width="29.7265625" style="59"/>
    <col min="6656" max="6656" width="7.7265625" style="59" customWidth="1"/>
    <col min="6657" max="6657" width="58" style="59" customWidth="1"/>
    <col min="6658" max="6658" width="12.26953125" style="59" customWidth="1"/>
    <col min="6659" max="6659" width="15.26953125" style="59" customWidth="1"/>
    <col min="6660" max="6660" width="0" style="59" hidden="1" customWidth="1"/>
    <col min="6661" max="6661" width="33.26953125" style="59" customWidth="1"/>
    <col min="6662" max="6911" width="29.7265625" style="59"/>
    <col min="6912" max="6912" width="7.7265625" style="59" customWidth="1"/>
    <col min="6913" max="6913" width="58" style="59" customWidth="1"/>
    <col min="6914" max="6914" width="12.26953125" style="59" customWidth="1"/>
    <col min="6915" max="6915" width="15.26953125" style="59" customWidth="1"/>
    <col min="6916" max="6916" width="0" style="59" hidden="1" customWidth="1"/>
    <col min="6917" max="6917" width="33.26953125" style="59" customWidth="1"/>
    <col min="6918" max="7167" width="29.7265625" style="59"/>
    <col min="7168" max="7168" width="7.7265625" style="59" customWidth="1"/>
    <col min="7169" max="7169" width="58" style="59" customWidth="1"/>
    <col min="7170" max="7170" width="12.26953125" style="59" customWidth="1"/>
    <col min="7171" max="7171" width="15.26953125" style="59" customWidth="1"/>
    <col min="7172" max="7172" width="0" style="59" hidden="1" customWidth="1"/>
    <col min="7173" max="7173" width="33.26953125" style="59" customWidth="1"/>
    <col min="7174" max="7423" width="29.7265625" style="59"/>
    <col min="7424" max="7424" width="7.7265625" style="59" customWidth="1"/>
    <col min="7425" max="7425" width="58" style="59" customWidth="1"/>
    <col min="7426" max="7426" width="12.26953125" style="59" customWidth="1"/>
    <col min="7427" max="7427" width="15.26953125" style="59" customWidth="1"/>
    <col min="7428" max="7428" width="0" style="59" hidden="1" customWidth="1"/>
    <col min="7429" max="7429" width="33.26953125" style="59" customWidth="1"/>
    <col min="7430" max="7679" width="29.7265625" style="59"/>
    <col min="7680" max="7680" width="7.7265625" style="59" customWidth="1"/>
    <col min="7681" max="7681" width="58" style="59" customWidth="1"/>
    <col min="7682" max="7682" width="12.26953125" style="59" customWidth="1"/>
    <col min="7683" max="7683" width="15.26953125" style="59" customWidth="1"/>
    <col min="7684" max="7684" width="0" style="59" hidden="1" customWidth="1"/>
    <col min="7685" max="7685" width="33.26953125" style="59" customWidth="1"/>
    <col min="7686" max="7935" width="29.7265625" style="59"/>
    <col min="7936" max="7936" width="7.7265625" style="59" customWidth="1"/>
    <col min="7937" max="7937" width="58" style="59" customWidth="1"/>
    <col min="7938" max="7938" width="12.26953125" style="59" customWidth="1"/>
    <col min="7939" max="7939" width="15.26953125" style="59" customWidth="1"/>
    <col min="7940" max="7940" width="0" style="59" hidden="1" customWidth="1"/>
    <col min="7941" max="7941" width="33.26953125" style="59" customWidth="1"/>
    <col min="7942" max="8191" width="29.7265625" style="59"/>
    <col min="8192" max="8192" width="7.7265625" style="59" customWidth="1"/>
    <col min="8193" max="8193" width="58" style="59" customWidth="1"/>
    <col min="8194" max="8194" width="12.26953125" style="59" customWidth="1"/>
    <col min="8195" max="8195" width="15.26953125" style="59" customWidth="1"/>
    <col min="8196" max="8196" width="0" style="59" hidden="1" customWidth="1"/>
    <col min="8197" max="8197" width="33.26953125" style="59" customWidth="1"/>
    <col min="8198" max="8447" width="29.7265625" style="59"/>
    <col min="8448" max="8448" width="7.7265625" style="59" customWidth="1"/>
    <col min="8449" max="8449" width="58" style="59" customWidth="1"/>
    <col min="8450" max="8450" width="12.26953125" style="59" customWidth="1"/>
    <col min="8451" max="8451" width="15.26953125" style="59" customWidth="1"/>
    <col min="8452" max="8452" width="0" style="59" hidden="1" customWidth="1"/>
    <col min="8453" max="8453" width="33.26953125" style="59" customWidth="1"/>
    <col min="8454" max="8703" width="29.7265625" style="59"/>
    <col min="8704" max="8704" width="7.7265625" style="59" customWidth="1"/>
    <col min="8705" max="8705" width="58" style="59" customWidth="1"/>
    <col min="8706" max="8706" width="12.26953125" style="59" customWidth="1"/>
    <col min="8707" max="8707" width="15.26953125" style="59" customWidth="1"/>
    <col min="8708" max="8708" width="0" style="59" hidden="1" customWidth="1"/>
    <col min="8709" max="8709" width="33.26953125" style="59" customWidth="1"/>
    <col min="8710" max="8959" width="29.7265625" style="59"/>
    <col min="8960" max="8960" width="7.7265625" style="59" customWidth="1"/>
    <col min="8961" max="8961" width="58" style="59" customWidth="1"/>
    <col min="8962" max="8962" width="12.26953125" style="59" customWidth="1"/>
    <col min="8963" max="8963" width="15.26953125" style="59" customWidth="1"/>
    <col min="8964" max="8964" width="0" style="59" hidden="1" customWidth="1"/>
    <col min="8965" max="8965" width="33.26953125" style="59" customWidth="1"/>
    <col min="8966" max="9215" width="29.7265625" style="59"/>
    <col min="9216" max="9216" width="7.7265625" style="59" customWidth="1"/>
    <col min="9217" max="9217" width="58" style="59" customWidth="1"/>
    <col min="9218" max="9218" width="12.26953125" style="59" customWidth="1"/>
    <col min="9219" max="9219" width="15.26953125" style="59" customWidth="1"/>
    <col min="9220" max="9220" width="0" style="59" hidden="1" customWidth="1"/>
    <col min="9221" max="9221" width="33.26953125" style="59" customWidth="1"/>
    <col min="9222" max="9471" width="29.7265625" style="59"/>
    <col min="9472" max="9472" width="7.7265625" style="59" customWidth="1"/>
    <col min="9473" max="9473" width="58" style="59" customWidth="1"/>
    <col min="9474" max="9474" width="12.26953125" style="59" customWidth="1"/>
    <col min="9475" max="9475" width="15.26953125" style="59" customWidth="1"/>
    <col min="9476" max="9476" width="0" style="59" hidden="1" customWidth="1"/>
    <col min="9477" max="9477" width="33.26953125" style="59" customWidth="1"/>
    <col min="9478" max="9727" width="29.7265625" style="59"/>
    <col min="9728" max="9728" width="7.7265625" style="59" customWidth="1"/>
    <col min="9729" max="9729" width="58" style="59" customWidth="1"/>
    <col min="9730" max="9730" width="12.26953125" style="59" customWidth="1"/>
    <col min="9731" max="9731" width="15.26953125" style="59" customWidth="1"/>
    <col min="9732" max="9732" width="0" style="59" hidden="1" customWidth="1"/>
    <col min="9733" max="9733" width="33.26953125" style="59" customWidth="1"/>
    <col min="9734" max="9983" width="29.7265625" style="59"/>
    <col min="9984" max="9984" width="7.7265625" style="59" customWidth="1"/>
    <col min="9985" max="9985" width="58" style="59" customWidth="1"/>
    <col min="9986" max="9986" width="12.26953125" style="59" customWidth="1"/>
    <col min="9987" max="9987" width="15.26953125" style="59" customWidth="1"/>
    <col min="9988" max="9988" width="0" style="59" hidden="1" customWidth="1"/>
    <col min="9989" max="9989" width="33.26953125" style="59" customWidth="1"/>
    <col min="9990" max="10239" width="29.7265625" style="59"/>
    <col min="10240" max="10240" width="7.7265625" style="59" customWidth="1"/>
    <col min="10241" max="10241" width="58" style="59" customWidth="1"/>
    <col min="10242" max="10242" width="12.26953125" style="59" customWidth="1"/>
    <col min="10243" max="10243" width="15.26953125" style="59" customWidth="1"/>
    <col min="10244" max="10244" width="0" style="59" hidden="1" customWidth="1"/>
    <col min="10245" max="10245" width="33.26953125" style="59" customWidth="1"/>
    <col min="10246" max="10495" width="29.7265625" style="59"/>
    <col min="10496" max="10496" width="7.7265625" style="59" customWidth="1"/>
    <col min="10497" max="10497" width="58" style="59" customWidth="1"/>
    <col min="10498" max="10498" width="12.26953125" style="59" customWidth="1"/>
    <col min="10499" max="10499" width="15.26953125" style="59" customWidth="1"/>
    <col min="10500" max="10500" width="0" style="59" hidden="1" customWidth="1"/>
    <col min="10501" max="10501" width="33.26953125" style="59" customWidth="1"/>
    <col min="10502" max="10751" width="29.7265625" style="59"/>
    <col min="10752" max="10752" width="7.7265625" style="59" customWidth="1"/>
    <col min="10753" max="10753" width="58" style="59" customWidth="1"/>
    <col min="10754" max="10754" width="12.26953125" style="59" customWidth="1"/>
    <col min="10755" max="10755" width="15.26953125" style="59" customWidth="1"/>
    <col min="10756" max="10756" width="0" style="59" hidden="1" customWidth="1"/>
    <col min="10757" max="10757" width="33.26953125" style="59" customWidth="1"/>
    <col min="10758" max="11007" width="29.7265625" style="59"/>
    <col min="11008" max="11008" width="7.7265625" style="59" customWidth="1"/>
    <col min="11009" max="11009" width="58" style="59" customWidth="1"/>
    <col min="11010" max="11010" width="12.26953125" style="59" customWidth="1"/>
    <col min="11011" max="11011" width="15.26953125" style="59" customWidth="1"/>
    <col min="11012" max="11012" width="0" style="59" hidden="1" customWidth="1"/>
    <col min="11013" max="11013" width="33.26953125" style="59" customWidth="1"/>
    <col min="11014" max="11263" width="29.7265625" style="59"/>
    <col min="11264" max="11264" width="7.7265625" style="59" customWidth="1"/>
    <col min="11265" max="11265" width="58" style="59" customWidth="1"/>
    <col min="11266" max="11266" width="12.26953125" style="59" customWidth="1"/>
    <col min="11267" max="11267" width="15.26953125" style="59" customWidth="1"/>
    <col min="11268" max="11268" width="0" style="59" hidden="1" customWidth="1"/>
    <col min="11269" max="11269" width="33.26953125" style="59" customWidth="1"/>
    <col min="11270" max="11519" width="29.7265625" style="59"/>
    <col min="11520" max="11520" width="7.7265625" style="59" customWidth="1"/>
    <col min="11521" max="11521" width="58" style="59" customWidth="1"/>
    <col min="11522" max="11522" width="12.26953125" style="59" customWidth="1"/>
    <col min="11523" max="11523" width="15.26953125" style="59" customWidth="1"/>
    <col min="11524" max="11524" width="0" style="59" hidden="1" customWidth="1"/>
    <col min="11525" max="11525" width="33.26953125" style="59" customWidth="1"/>
    <col min="11526" max="11775" width="29.7265625" style="59"/>
    <col min="11776" max="11776" width="7.7265625" style="59" customWidth="1"/>
    <col min="11777" max="11777" width="58" style="59" customWidth="1"/>
    <col min="11778" max="11778" width="12.26953125" style="59" customWidth="1"/>
    <col min="11779" max="11779" width="15.26953125" style="59" customWidth="1"/>
    <col min="11780" max="11780" width="0" style="59" hidden="1" customWidth="1"/>
    <col min="11781" max="11781" width="33.26953125" style="59" customWidth="1"/>
    <col min="11782" max="12031" width="29.7265625" style="59"/>
    <col min="12032" max="12032" width="7.7265625" style="59" customWidth="1"/>
    <col min="12033" max="12033" width="58" style="59" customWidth="1"/>
    <col min="12034" max="12034" width="12.26953125" style="59" customWidth="1"/>
    <col min="12035" max="12035" width="15.26953125" style="59" customWidth="1"/>
    <col min="12036" max="12036" width="0" style="59" hidden="1" customWidth="1"/>
    <col min="12037" max="12037" width="33.26953125" style="59" customWidth="1"/>
    <col min="12038" max="12287" width="29.7265625" style="59"/>
    <col min="12288" max="12288" width="7.7265625" style="59" customWidth="1"/>
    <col min="12289" max="12289" width="58" style="59" customWidth="1"/>
    <col min="12290" max="12290" width="12.26953125" style="59" customWidth="1"/>
    <col min="12291" max="12291" width="15.26953125" style="59" customWidth="1"/>
    <col min="12292" max="12292" width="0" style="59" hidden="1" customWidth="1"/>
    <col min="12293" max="12293" width="33.26953125" style="59" customWidth="1"/>
    <col min="12294" max="12543" width="29.7265625" style="59"/>
    <col min="12544" max="12544" width="7.7265625" style="59" customWidth="1"/>
    <col min="12545" max="12545" width="58" style="59" customWidth="1"/>
    <col min="12546" max="12546" width="12.26953125" style="59" customWidth="1"/>
    <col min="12547" max="12547" width="15.26953125" style="59" customWidth="1"/>
    <col min="12548" max="12548" width="0" style="59" hidden="1" customWidth="1"/>
    <col min="12549" max="12549" width="33.26953125" style="59" customWidth="1"/>
    <col min="12550" max="12799" width="29.7265625" style="59"/>
    <col min="12800" max="12800" width="7.7265625" style="59" customWidth="1"/>
    <col min="12801" max="12801" width="58" style="59" customWidth="1"/>
    <col min="12802" max="12802" width="12.26953125" style="59" customWidth="1"/>
    <col min="12803" max="12803" width="15.26953125" style="59" customWidth="1"/>
    <col min="12804" max="12804" width="0" style="59" hidden="1" customWidth="1"/>
    <col min="12805" max="12805" width="33.26953125" style="59" customWidth="1"/>
    <col min="12806" max="13055" width="29.7265625" style="59"/>
    <col min="13056" max="13056" width="7.7265625" style="59" customWidth="1"/>
    <col min="13057" max="13057" width="58" style="59" customWidth="1"/>
    <col min="13058" max="13058" width="12.26953125" style="59" customWidth="1"/>
    <col min="13059" max="13059" width="15.26953125" style="59" customWidth="1"/>
    <col min="13060" max="13060" width="0" style="59" hidden="1" customWidth="1"/>
    <col min="13061" max="13061" width="33.26953125" style="59" customWidth="1"/>
    <col min="13062" max="13311" width="29.7265625" style="59"/>
    <col min="13312" max="13312" width="7.7265625" style="59" customWidth="1"/>
    <col min="13313" max="13313" width="58" style="59" customWidth="1"/>
    <col min="13314" max="13314" width="12.26953125" style="59" customWidth="1"/>
    <col min="13315" max="13315" width="15.26953125" style="59" customWidth="1"/>
    <col min="13316" max="13316" width="0" style="59" hidden="1" customWidth="1"/>
    <col min="13317" max="13317" width="33.26953125" style="59" customWidth="1"/>
    <col min="13318" max="13567" width="29.7265625" style="59"/>
    <col min="13568" max="13568" width="7.7265625" style="59" customWidth="1"/>
    <col min="13569" max="13569" width="58" style="59" customWidth="1"/>
    <col min="13570" max="13570" width="12.26953125" style="59" customWidth="1"/>
    <col min="13571" max="13571" width="15.26953125" style="59" customWidth="1"/>
    <col min="13572" max="13572" width="0" style="59" hidden="1" customWidth="1"/>
    <col min="13573" max="13573" width="33.26953125" style="59" customWidth="1"/>
    <col min="13574" max="13823" width="29.7265625" style="59"/>
    <col min="13824" max="13824" width="7.7265625" style="59" customWidth="1"/>
    <col min="13825" max="13825" width="58" style="59" customWidth="1"/>
    <col min="13826" max="13826" width="12.26953125" style="59" customWidth="1"/>
    <col min="13827" max="13827" width="15.26953125" style="59" customWidth="1"/>
    <col min="13828" max="13828" width="0" style="59" hidden="1" customWidth="1"/>
    <col min="13829" max="13829" width="33.26953125" style="59" customWidth="1"/>
    <col min="13830" max="14079" width="29.7265625" style="59"/>
    <col min="14080" max="14080" width="7.7265625" style="59" customWidth="1"/>
    <col min="14081" max="14081" width="58" style="59" customWidth="1"/>
    <col min="14082" max="14082" width="12.26953125" style="59" customWidth="1"/>
    <col min="14083" max="14083" width="15.26953125" style="59" customWidth="1"/>
    <col min="14084" max="14084" width="0" style="59" hidden="1" customWidth="1"/>
    <col min="14085" max="14085" width="33.26953125" style="59" customWidth="1"/>
    <col min="14086" max="14335" width="29.7265625" style="59"/>
    <col min="14336" max="14336" width="7.7265625" style="59" customWidth="1"/>
    <col min="14337" max="14337" width="58" style="59" customWidth="1"/>
    <col min="14338" max="14338" width="12.26953125" style="59" customWidth="1"/>
    <col min="14339" max="14339" width="15.26953125" style="59" customWidth="1"/>
    <col min="14340" max="14340" width="0" style="59" hidden="1" customWidth="1"/>
    <col min="14341" max="14341" width="33.26953125" style="59" customWidth="1"/>
    <col min="14342" max="14591" width="29.7265625" style="59"/>
    <col min="14592" max="14592" width="7.7265625" style="59" customWidth="1"/>
    <col min="14593" max="14593" width="58" style="59" customWidth="1"/>
    <col min="14594" max="14594" width="12.26953125" style="59" customWidth="1"/>
    <col min="14595" max="14595" width="15.26953125" style="59" customWidth="1"/>
    <col min="14596" max="14596" width="0" style="59" hidden="1" customWidth="1"/>
    <col min="14597" max="14597" width="33.26953125" style="59" customWidth="1"/>
    <col min="14598" max="14847" width="29.7265625" style="59"/>
    <col min="14848" max="14848" width="7.7265625" style="59" customWidth="1"/>
    <col min="14849" max="14849" width="58" style="59" customWidth="1"/>
    <col min="14850" max="14850" width="12.26953125" style="59" customWidth="1"/>
    <col min="14851" max="14851" width="15.26953125" style="59" customWidth="1"/>
    <col min="14852" max="14852" width="0" style="59" hidden="1" customWidth="1"/>
    <col min="14853" max="14853" width="33.26953125" style="59" customWidth="1"/>
    <col min="14854" max="15103" width="29.7265625" style="59"/>
    <col min="15104" max="15104" width="7.7265625" style="59" customWidth="1"/>
    <col min="15105" max="15105" width="58" style="59" customWidth="1"/>
    <col min="15106" max="15106" width="12.26953125" style="59" customWidth="1"/>
    <col min="15107" max="15107" width="15.26953125" style="59" customWidth="1"/>
    <col min="15108" max="15108" width="0" style="59" hidden="1" customWidth="1"/>
    <col min="15109" max="15109" width="33.26953125" style="59" customWidth="1"/>
    <col min="15110" max="15359" width="29.7265625" style="59"/>
    <col min="15360" max="15360" width="7.7265625" style="59" customWidth="1"/>
    <col min="15361" max="15361" width="58" style="59" customWidth="1"/>
    <col min="15362" max="15362" width="12.26953125" style="59" customWidth="1"/>
    <col min="15363" max="15363" width="15.26953125" style="59" customWidth="1"/>
    <col min="15364" max="15364" width="0" style="59" hidden="1" customWidth="1"/>
    <col min="15365" max="15365" width="33.26953125" style="59" customWidth="1"/>
    <col min="15366" max="15615" width="29.7265625" style="59"/>
    <col min="15616" max="15616" width="7.7265625" style="59" customWidth="1"/>
    <col min="15617" max="15617" width="58" style="59" customWidth="1"/>
    <col min="15618" max="15618" width="12.26953125" style="59" customWidth="1"/>
    <col min="15619" max="15619" width="15.26953125" style="59" customWidth="1"/>
    <col min="15620" max="15620" width="0" style="59" hidden="1" customWidth="1"/>
    <col min="15621" max="15621" width="33.26953125" style="59" customWidth="1"/>
    <col min="15622" max="15871" width="29.7265625" style="59"/>
    <col min="15872" max="15872" width="7.7265625" style="59" customWidth="1"/>
    <col min="15873" max="15873" width="58" style="59" customWidth="1"/>
    <col min="15874" max="15874" width="12.26953125" style="59" customWidth="1"/>
    <col min="15875" max="15875" width="15.26953125" style="59" customWidth="1"/>
    <col min="15876" max="15876" width="0" style="59" hidden="1" customWidth="1"/>
    <col min="15877" max="15877" width="33.26953125" style="59" customWidth="1"/>
    <col min="15878" max="16127" width="29.7265625" style="59"/>
    <col min="16128" max="16128" width="7.7265625" style="59" customWidth="1"/>
    <col min="16129" max="16129" width="58" style="59" customWidth="1"/>
    <col min="16130" max="16130" width="12.26953125" style="59" customWidth="1"/>
    <col min="16131" max="16131" width="15.26953125" style="59" customWidth="1"/>
    <col min="16132" max="16132" width="0" style="59" hidden="1" customWidth="1"/>
    <col min="16133" max="16133" width="33.26953125" style="59" customWidth="1"/>
    <col min="16134" max="16384" width="29.7265625" style="59"/>
  </cols>
  <sheetData>
    <row r="1" spans="1:9" ht="16.5" x14ac:dyDescent="0.35">
      <c r="A1" s="214" t="s">
        <v>698</v>
      </c>
      <c r="B1" s="214"/>
      <c r="C1" s="214"/>
      <c r="D1" s="214"/>
      <c r="E1" s="214"/>
      <c r="F1" s="162"/>
      <c r="G1" s="162"/>
    </row>
    <row r="2" spans="1:9" ht="46.5" customHeight="1" x14ac:dyDescent="0.35">
      <c r="A2" s="222" t="s">
        <v>699</v>
      </c>
      <c r="B2" s="222"/>
      <c r="C2" s="222"/>
      <c r="D2" s="222"/>
      <c r="E2" s="222"/>
      <c r="F2" s="164"/>
      <c r="G2" s="161"/>
    </row>
    <row r="3" spans="1:9" s="85" customFormat="1" ht="41.25" customHeight="1" x14ac:dyDescent="0.35">
      <c r="A3" s="216" t="s">
        <v>1</v>
      </c>
      <c r="B3" s="216"/>
      <c r="C3" s="216"/>
      <c r="D3" s="216"/>
      <c r="E3" s="216"/>
      <c r="F3" s="163"/>
      <c r="G3" s="163"/>
    </row>
    <row r="4" spans="1:9" s="85" customFormat="1" ht="18" hidden="1" customHeight="1" x14ac:dyDescent="0.3">
      <c r="A4" s="158"/>
      <c r="B4" s="158"/>
      <c r="C4" s="158"/>
      <c r="D4" s="158"/>
      <c r="E4" s="158"/>
      <c r="F4" s="159"/>
      <c r="G4" s="159"/>
      <c r="H4" s="159"/>
      <c r="I4" s="160"/>
    </row>
    <row r="5" spans="1:9" ht="21" customHeight="1" x14ac:dyDescent="0.25"/>
    <row r="6" spans="1:9" s="9" customFormat="1" ht="53.25" customHeight="1" x14ac:dyDescent="0.35">
      <c r="A6" s="86" t="s">
        <v>286</v>
      </c>
      <c r="B6" s="86" t="s">
        <v>658</v>
      </c>
      <c r="C6" s="86" t="s">
        <v>287</v>
      </c>
      <c r="D6" s="86" t="s">
        <v>659</v>
      </c>
      <c r="E6" s="86" t="s">
        <v>10</v>
      </c>
    </row>
    <row r="7" spans="1:9" s="92" customFormat="1" ht="21" customHeight="1" x14ac:dyDescent="0.35">
      <c r="A7" s="87" t="s">
        <v>11</v>
      </c>
      <c r="B7" s="88" t="s">
        <v>660</v>
      </c>
      <c r="C7" s="89"/>
      <c r="D7" s="89"/>
      <c r="E7" s="91"/>
    </row>
    <row r="8" spans="1:9" s="92" customFormat="1" ht="21" customHeight="1" x14ac:dyDescent="0.35">
      <c r="A8" s="89">
        <v>1</v>
      </c>
      <c r="B8" s="93" t="s">
        <v>661</v>
      </c>
      <c r="C8" s="89" t="s">
        <v>81</v>
      </c>
      <c r="D8" s="89">
        <v>25</v>
      </c>
      <c r="E8" s="90"/>
    </row>
    <row r="9" spans="1:9" s="92" customFormat="1" ht="21" customHeight="1" x14ac:dyDescent="0.35">
      <c r="A9" s="89">
        <v>2</v>
      </c>
      <c r="B9" s="93" t="s">
        <v>662</v>
      </c>
      <c r="C9" s="89" t="s">
        <v>85</v>
      </c>
      <c r="D9" s="89">
        <v>4</v>
      </c>
      <c r="E9" s="90"/>
    </row>
    <row r="10" spans="1:9" s="92" customFormat="1" ht="21" customHeight="1" x14ac:dyDescent="0.35">
      <c r="A10" s="89">
        <v>3</v>
      </c>
      <c r="B10" s="93" t="s">
        <v>663</v>
      </c>
      <c r="C10" s="89" t="s">
        <v>85</v>
      </c>
      <c r="D10" s="89">
        <v>1</v>
      </c>
      <c r="E10" s="90"/>
    </row>
    <row r="11" spans="1:9" s="92" customFormat="1" ht="21" customHeight="1" x14ac:dyDescent="0.35">
      <c r="A11" s="89">
        <v>6</v>
      </c>
      <c r="B11" s="93" t="s">
        <v>664</v>
      </c>
      <c r="C11" s="89" t="s">
        <v>85</v>
      </c>
      <c r="D11" s="89">
        <v>1</v>
      </c>
      <c r="E11" s="90"/>
    </row>
    <row r="12" spans="1:9" s="92" customFormat="1" ht="21" customHeight="1" x14ac:dyDescent="0.35">
      <c r="A12" s="89">
        <v>7</v>
      </c>
      <c r="B12" s="93" t="s">
        <v>665</v>
      </c>
      <c r="C12" s="89" t="s">
        <v>85</v>
      </c>
      <c r="D12" s="89">
        <v>5</v>
      </c>
      <c r="E12" s="90"/>
    </row>
    <row r="13" spans="1:9" s="92" customFormat="1" ht="21" customHeight="1" x14ac:dyDescent="0.35">
      <c r="A13" s="89">
        <v>8</v>
      </c>
      <c r="B13" s="93" t="s">
        <v>666</v>
      </c>
      <c r="C13" s="89" t="s">
        <v>85</v>
      </c>
      <c r="D13" s="89">
        <v>1</v>
      </c>
      <c r="E13" s="90"/>
    </row>
    <row r="14" spans="1:9" s="92" customFormat="1" ht="21" customHeight="1" x14ac:dyDescent="0.35">
      <c r="A14" s="89">
        <v>9</v>
      </c>
      <c r="B14" s="93" t="s">
        <v>667</v>
      </c>
      <c r="C14" s="89" t="s">
        <v>85</v>
      </c>
      <c r="D14" s="89">
        <v>6</v>
      </c>
      <c r="E14" s="90"/>
    </row>
    <row r="15" spans="1:9" s="92" customFormat="1" ht="21" customHeight="1" x14ac:dyDescent="0.35">
      <c r="A15" s="87" t="s">
        <v>42</v>
      </c>
      <c r="B15" s="88" t="s">
        <v>668</v>
      </c>
      <c r="C15" s="89"/>
      <c r="D15" s="89"/>
      <c r="E15" s="91"/>
    </row>
    <row r="16" spans="1:9" s="92" customFormat="1" ht="21" customHeight="1" x14ac:dyDescent="0.35">
      <c r="A16" s="89">
        <v>1</v>
      </c>
      <c r="B16" s="93" t="s">
        <v>669</v>
      </c>
      <c r="C16" s="89" t="s">
        <v>85</v>
      </c>
      <c r="D16" s="89">
        <v>4</v>
      </c>
      <c r="E16" s="90"/>
    </row>
    <row r="17" spans="1:5" s="92" customFormat="1" ht="21" customHeight="1" x14ac:dyDescent="0.35">
      <c r="A17" s="89">
        <v>2</v>
      </c>
      <c r="B17" s="93" t="s">
        <v>670</v>
      </c>
      <c r="C17" s="89" t="s">
        <v>81</v>
      </c>
      <c r="D17" s="89">
        <v>4</v>
      </c>
      <c r="E17" s="90"/>
    </row>
    <row r="18" spans="1:5" s="92" customFormat="1" ht="21" customHeight="1" x14ac:dyDescent="0.35">
      <c r="A18" s="89">
        <v>3</v>
      </c>
      <c r="B18" s="93" t="s">
        <v>671</v>
      </c>
      <c r="C18" s="89" t="s">
        <v>81</v>
      </c>
      <c r="D18" s="89">
        <v>1</v>
      </c>
      <c r="E18" s="90"/>
    </row>
    <row r="19" spans="1:5" s="92" customFormat="1" ht="21" customHeight="1" x14ac:dyDescent="0.35">
      <c r="A19" s="89">
        <v>4</v>
      </c>
      <c r="B19" s="93" t="s">
        <v>672</v>
      </c>
      <c r="C19" s="89" t="s">
        <v>81</v>
      </c>
      <c r="D19" s="89">
        <v>30</v>
      </c>
      <c r="E19" s="90"/>
    </row>
    <row r="20" spans="1:5" s="92" customFormat="1" ht="21" customHeight="1" x14ac:dyDescent="0.35">
      <c r="A20" s="89">
        <v>5</v>
      </c>
      <c r="B20" s="93" t="s">
        <v>673</v>
      </c>
      <c r="C20" s="89" t="s">
        <v>81</v>
      </c>
      <c r="D20" s="89">
        <v>1</v>
      </c>
      <c r="E20" s="90"/>
    </row>
    <row r="21" spans="1:5" s="92" customFormat="1" ht="21" customHeight="1" x14ac:dyDescent="0.35">
      <c r="A21" s="89">
        <v>6</v>
      </c>
      <c r="B21" s="93" t="s">
        <v>674</v>
      </c>
      <c r="C21" s="89" t="s">
        <v>81</v>
      </c>
      <c r="D21" s="89">
        <v>10</v>
      </c>
      <c r="E21" s="90"/>
    </row>
    <row r="22" spans="1:5" s="92" customFormat="1" ht="21" customHeight="1" x14ac:dyDescent="0.35">
      <c r="A22" s="89">
        <v>7</v>
      </c>
      <c r="B22" s="93" t="s">
        <v>675</v>
      </c>
      <c r="C22" s="89" t="s">
        <v>81</v>
      </c>
      <c r="D22" s="89">
        <v>1</v>
      </c>
      <c r="E22" s="90"/>
    </row>
    <row r="23" spans="1:5" s="92" customFormat="1" ht="21" customHeight="1" x14ac:dyDescent="0.35">
      <c r="A23" s="89">
        <v>8</v>
      </c>
      <c r="B23" s="93" t="s">
        <v>676</v>
      </c>
      <c r="C23" s="89" t="s">
        <v>81</v>
      </c>
      <c r="D23" s="89">
        <v>1</v>
      </c>
      <c r="E23" s="90"/>
    </row>
    <row r="24" spans="1:5" s="97" customFormat="1" ht="21" customHeight="1" x14ac:dyDescent="0.35">
      <c r="A24" s="94">
        <v>9</v>
      </c>
      <c r="B24" s="95" t="s">
        <v>677</v>
      </c>
      <c r="C24" s="94" t="s">
        <v>678</v>
      </c>
      <c r="D24" s="94">
        <v>1</v>
      </c>
      <c r="E24" s="96"/>
    </row>
    <row r="25" spans="1:5" s="97" customFormat="1" ht="41.25" customHeight="1" x14ac:dyDescent="0.35">
      <c r="A25" s="94">
        <v>10</v>
      </c>
      <c r="B25" s="98" t="s">
        <v>679</v>
      </c>
      <c r="C25" s="94" t="s">
        <v>678</v>
      </c>
      <c r="D25" s="94">
        <v>1</v>
      </c>
      <c r="E25" s="96"/>
    </row>
    <row r="26" spans="1:5" s="92" customFormat="1" ht="21" customHeight="1" x14ac:dyDescent="0.35">
      <c r="A26" s="87" t="s">
        <v>49</v>
      </c>
      <c r="B26" s="88" t="s">
        <v>680</v>
      </c>
      <c r="C26" s="89"/>
      <c r="D26" s="89"/>
      <c r="E26" s="91"/>
    </row>
    <row r="27" spans="1:5" s="92" customFormat="1" ht="39" customHeight="1" x14ac:dyDescent="0.35">
      <c r="A27" s="89"/>
      <c r="B27" s="99" t="s">
        <v>681</v>
      </c>
      <c r="C27" s="89" t="s">
        <v>81</v>
      </c>
      <c r="D27" s="89">
        <v>71</v>
      </c>
      <c r="E27" s="90"/>
    </row>
    <row r="28" spans="1:5" s="92" customFormat="1" ht="21" customHeight="1" x14ac:dyDescent="0.35">
      <c r="A28" s="87" t="s">
        <v>60</v>
      </c>
      <c r="B28" s="88" t="s">
        <v>682</v>
      </c>
      <c r="C28" s="89"/>
      <c r="D28" s="89"/>
      <c r="E28" s="91"/>
    </row>
    <row r="29" spans="1:5" s="92" customFormat="1" ht="21" customHeight="1" x14ac:dyDescent="0.35">
      <c r="A29" s="89">
        <v>1</v>
      </c>
      <c r="B29" s="93" t="s">
        <v>683</v>
      </c>
      <c r="C29" s="89" t="s">
        <v>85</v>
      </c>
      <c r="D29" s="89">
        <v>3</v>
      </c>
      <c r="E29" s="90"/>
    </row>
    <row r="30" spans="1:5" s="92" customFormat="1" ht="21" customHeight="1" x14ac:dyDescent="0.35">
      <c r="A30" s="89">
        <v>2</v>
      </c>
      <c r="B30" s="93" t="s">
        <v>684</v>
      </c>
      <c r="C30" s="89" t="s">
        <v>85</v>
      </c>
      <c r="D30" s="89">
        <v>2</v>
      </c>
      <c r="E30" s="90"/>
    </row>
    <row r="31" spans="1:5" s="103" customFormat="1" ht="21" customHeight="1" x14ac:dyDescent="0.4">
      <c r="A31" s="100" t="s">
        <v>66</v>
      </c>
      <c r="B31" s="101" t="s">
        <v>685</v>
      </c>
      <c r="C31" s="102" t="s">
        <v>678</v>
      </c>
      <c r="D31" s="100">
        <v>1</v>
      </c>
      <c r="E31" s="101"/>
    </row>
  </sheetData>
  <mergeCells count="3">
    <mergeCell ref="A1:E1"/>
    <mergeCell ref="A2:E2"/>
    <mergeCell ref="A3:E3"/>
  </mergeCells>
  <pageMargins left="0.2" right="0.2" top="0.5" bottom="0.2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MN</vt:lpstr>
      <vt:lpstr> TH</vt:lpstr>
      <vt:lpstr> THCS</vt:lpstr>
      <vt:lpstr> THPT</vt:lpstr>
      <vt:lpstr>GDNN</vt:lpstr>
      <vt:lpstr>Thi và KĐCL</vt:lpstr>
      <vt:lpstr>' TH'!Print_Titles</vt:lpstr>
      <vt:lpstr>'Thi và KĐCL'!Print_Titles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2025-07-10T02:10:07Z</cp:lastPrinted>
  <dcterms:created xsi:type="dcterms:W3CDTF">2025-06-19T08:19:22Z</dcterms:created>
  <dcterms:modified xsi:type="dcterms:W3CDTF">2025-07-22T00:51:54Z</dcterms:modified>
</cp:coreProperties>
</file>